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386" windowWidth="11145" windowHeight="8190" tabRatio="682" activeTab="5"/>
  </bookViews>
  <sheets>
    <sheet name="HJ " sheetId="1" r:id="rId1"/>
    <sheet name="HS " sheetId="2" r:id="rId2"/>
    <sheet name="DS " sheetId="3" r:id="rId3"/>
    <sheet name="HV1 " sheetId="4" r:id="rId4"/>
    <sheet name="DV1 " sheetId="5" r:id="rId5"/>
    <sheet name="V2 " sheetId="6" r:id="rId6"/>
    <sheet name="V3 " sheetId="7" r:id="rId7"/>
    <sheet name="VMixtes" sheetId="8" r:id="rId8"/>
    <sheet name="SMixtes " sheetId="9" r:id="rId9"/>
    <sheet name="_DJ " sheetId="10" r:id="rId10"/>
  </sheets>
  <externalReferences>
    <externalReference r:id="rId13"/>
  </externalReferences>
  <definedNames>
    <definedName name="_xlnm._FilterDatabase" localSheetId="3" hidden="1">'HV1 '!$D$1:$D$6063</definedName>
    <definedName name="Excel_BuiltIn__FilterDatabase_4_1">'HS '!$B$9:$D$9</definedName>
    <definedName name="Excel_BuiltIn__FilterDatabase_5">'DS '!$B$10:$P$27</definedName>
    <definedName name="Excel_BuiltIn__FilterDatabase_7">'DV1 '!$A$9:$P$13</definedName>
    <definedName name="Excel_BuiltIn__FilterDatabase_8">'V2 '!$B$9:$D$26</definedName>
    <definedName name="Excel_BuiltIn__FilterDatabase_9_1">'V3 '!$A$9:$P$15</definedName>
    <definedName name="NomComplet">'[1]concurrents'!$M$3:$M$296</definedName>
    <definedName name="_xlnm.Print_Area" localSheetId="2">'DS '!$A$1:$P$28</definedName>
    <definedName name="_xlnm.Print_Area" localSheetId="3">'HV1 '!$A$1:$P$39</definedName>
  </definedNames>
  <calcPr fullCalcOnLoad="1"/>
</workbook>
</file>

<file path=xl/sharedStrings.xml><?xml version="1.0" encoding="utf-8"?>
<sst xmlns="http://schemas.openxmlformats.org/spreadsheetml/2006/main" count="725" uniqueCount="561">
  <si>
    <t>Championnat de France des Raids Orientation 2009</t>
  </si>
  <si>
    <t>Hommes Jeunes</t>
  </si>
  <si>
    <t>0 ou 1 seul licencié 
dans l'équipe</t>
  </si>
  <si>
    <t>Place</t>
  </si>
  <si>
    <t>1er Equipier</t>
  </si>
  <si>
    <t>N° 
licence</t>
  </si>
  <si>
    <t>2e Equipier</t>
  </si>
  <si>
    <t>TOTAL</t>
  </si>
  <si>
    <t>Total
3 Perfs</t>
  </si>
  <si>
    <t>1ère perf</t>
  </si>
  <si>
    <t>2ème perf</t>
  </si>
  <si>
    <t>3ème perf</t>
  </si>
  <si>
    <r>
      <t xml:space="preserve">
</t>
    </r>
    <r>
      <rPr>
        <b/>
        <sz val="12"/>
        <rFont val="Arial"/>
        <family val="2"/>
      </rPr>
      <t xml:space="preserve">Raid  ATO
Annulé
</t>
    </r>
  </si>
  <si>
    <t>Raid
O'Bivwak</t>
  </si>
  <si>
    <t>Bombis</t>
  </si>
  <si>
    <t>La 
Blanche</t>
  </si>
  <si>
    <t xml:space="preserve">Azur </t>
  </si>
  <si>
    <t>BLANC-TRANCHANT Olivier</t>
  </si>
  <si>
    <t>BODY Florentin</t>
  </si>
  <si>
    <t>COPIN Arthur</t>
  </si>
  <si>
    <t>DUBESSY Lucas</t>
  </si>
  <si>
    <t>ROCHE Fanny</t>
  </si>
  <si>
    <t>RIXTE Gabriel</t>
  </si>
  <si>
    <t>LE BIVIC Guillaume</t>
  </si>
  <si>
    <t>MONTANE DE LA ROQU</t>
  </si>
  <si>
    <t xml:space="preserve">Hommes Séniors </t>
  </si>
  <si>
    <t>Parcours</t>
  </si>
  <si>
    <t>A</t>
  </si>
  <si>
    <t>B</t>
  </si>
  <si>
    <t>PARZYCH Frédéric</t>
  </si>
  <si>
    <t>BOUVIER William</t>
  </si>
  <si>
    <t>MENGIN Bastien</t>
  </si>
  <si>
    <t>MOUGEOT Pierre</t>
  </si>
  <si>
    <t>PARZYCH J-Michel</t>
  </si>
  <si>
    <t>SCHNEIDER Wilfried</t>
  </si>
  <si>
    <t>BENACEK Philippe</t>
  </si>
  <si>
    <t>LOCATELLI Yann</t>
  </si>
  <si>
    <t>CHANDEZON J-Luc</t>
  </si>
  <si>
    <t>CLEMENT-AGONI Stép</t>
  </si>
  <si>
    <t>BEGUINOT Hervé</t>
  </si>
  <si>
    <t>BEGUINOT Alain</t>
  </si>
  <si>
    <t>PARZYCH Mickael</t>
  </si>
  <si>
    <t>NALET Patrice</t>
  </si>
  <si>
    <t>SEVIN Benoit</t>
  </si>
  <si>
    <t>GAULTIER J-Yves</t>
  </si>
  <si>
    <t>PARZYCH Michel</t>
  </si>
  <si>
    <t>PONS Alex</t>
  </si>
  <si>
    <t>LESQUER David</t>
  </si>
  <si>
    <t>PHILIPPE Renaud</t>
  </si>
  <si>
    <t>PHILIPPE Eudes</t>
  </si>
  <si>
    <t>BARTOS Thomas</t>
  </si>
  <si>
    <t>SENCE Stephane</t>
  </si>
  <si>
    <t>LEROY Maxime</t>
  </si>
  <si>
    <t>MAERTELAERE Hughes</t>
  </si>
  <si>
    <t>JOANNARD David</t>
  </si>
  <si>
    <t>COSTE Jocelyn</t>
  </si>
  <si>
    <t>SILVESTRE Eric</t>
  </si>
  <si>
    <t>VADROT Adrien</t>
  </si>
  <si>
    <t>MALARTRE Alexandre</t>
  </si>
  <si>
    <t>PEYRONNET Stanisla</t>
  </si>
  <si>
    <t>LHOSTE Julien</t>
  </si>
  <si>
    <t>DURKALEC Dominique</t>
  </si>
  <si>
    <t>SAOZANET Stéphane</t>
  </si>
  <si>
    <t>GUILLOU Yannick</t>
  </si>
  <si>
    <t>LAB Pierre</t>
  </si>
  <si>
    <t>BRUAS Frédéric</t>
  </si>
  <si>
    <t>BRUN J-Yves</t>
  </si>
  <si>
    <t>CEYSSAT Eric</t>
  </si>
  <si>
    <t>COLIN J-Christophe</t>
  </si>
  <si>
    <t>ROUVIERE Hugo</t>
  </si>
  <si>
    <t>CLEYET-MERLE Christophe</t>
  </si>
  <si>
    <t>HOUDAYER Philippe</t>
  </si>
  <si>
    <t>LORENZI Fabien</t>
  </si>
  <si>
    <t>STOUFS Hans</t>
  </si>
  <si>
    <t>MIRANDE Stéphane</t>
  </si>
  <si>
    <t>ROLLAND Patrick</t>
  </si>
  <si>
    <t>JULLIEN Olivier</t>
  </si>
  <si>
    <t>GERY Mathias</t>
  </si>
  <si>
    <t>SERY Emmanuel</t>
  </si>
  <si>
    <t>COLOMB J-Baptiste</t>
  </si>
  <si>
    <t>BASTIN Christian</t>
  </si>
  <si>
    <t>MAISSA Cyril</t>
  </si>
  <si>
    <t>VITEAU Sébastien</t>
  </si>
  <si>
    <t>LACHAUMETTE Philippe</t>
  </si>
  <si>
    <t>GAUBIL Laurent</t>
  </si>
  <si>
    <t>BRASSART Eric</t>
  </si>
  <si>
    <t>LEPAILLEUR Yohann</t>
  </si>
  <si>
    <t>BOURGEOIS J-Damien</t>
  </si>
  <si>
    <t>DUPUY Francis</t>
  </si>
  <si>
    <t>GAILLARD David</t>
  </si>
  <si>
    <t>CHOUVY Cyril</t>
  </si>
  <si>
    <t>CHARBONNIER Olivier</t>
  </si>
  <si>
    <t>PLAGNOL François</t>
  </si>
  <si>
    <t>COLOMBANI Nicolas</t>
  </si>
  <si>
    <t>VEGAS Emmanuel</t>
  </si>
  <si>
    <t>BAGUE Florent</t>
  </si>
  <si>
    <t>CREN J-Noel</t>
  </si>
  <si>
    <t>KERLEROUX Laurent</t>
  </si>
  <si>
    <t>VIGOUROUX Gaetan</t>
  </si>
  <si>
    <t>LAFUT Jean-Christophe</t>
  </si>
  <si>
    <t>LAFUT Jean-François</t>
  </si>
  <si>
    <t>PERRET Grégoire</t>
  </si>
  <si>
    <t>RENAUD Gilles</t>
  </si>
  <si>
    <t>BARBIER Bruno</t>
  </si>
  <si>
    <t>MONNET Serge</t>
  </si>
  <si>
    <t>JOLLAIN Jean-Christophe</t>
  </si>
  <si>
    <t>REVEILLE Sébastien</t>
  </si>
  <si>
    <t>CEREZO Richard</t>
  </si>
  <si>
    <t>CHABANOL Matthieu</t>
  </si>
  <si>
    <t>QUENARD Sébastien</t>
  </si>
  <si>
    <t>DELAPLANCHE Damien</t>
  </si>
  <si>
    <t>BREGNAC Olivier</t>
  </si>
  <si>
    <t>SYLLA A-Andre</t>
  </si>
  <si>
    <t>RYCKEBOER Dimitri</t>
  </si>
  <si>
    <t>ACHARD Cédric</t>
  </si>
  <si>
    <t>PIOT Alain</t>
  </si>
  <si>
    <t>CHABERT Eric</t>
  </si>
  <si>
    <t>LE PICHON Philippe</t>
  </si>
  <si>
    <t>ROBIN Louis</t>
  </si>
  <si>
    <t>GAUTHIER Bernard</t>
  </si>
  <si>
    <t>CARADEC Joël</t>
  </si>
  <si>
    <t>HAUWEL Mathieu</t>
  </si>
  <si>
    <t>BREGNAC Xavier</t>
  </si>
  <si>
    <t>MARTIN Eric</t>
  </si>
  <si>
    <t>LLUCIA Gilles</t>
  </si>
  <si>
    <t>MARTIN Xavier</t>
  </si>
  <si>
    <t>CHAPIGNAC Claude</t>
  </si>
  <si>
    <t>PALLANDRE J-Marie</t>
  </si>
  <si>
    <t>LITTOL-BARITEL Fra</t>
  </si>
  <si>
    <t>CLERMIDY Julien</t>
  </si>
  <si>
    <t>BORRON J-Baptiste</t>
  </si>
  <si>
    <t>DURAMAY Nicolas</t>
  </si>
  <si>
    <t>DURAND Cyril</t>
  </si>
  <si>
    <t>AUFFRET Philippe</t>
  </si>
  <si>
    <t>BANULS Thomas</t>
  </si>
  <si>
    <t>FAVARETTO Stéphane</t>
  </si>
  <si>
    <t>BOIRON David</t>
  </si>
  <si>
    <t>ALEXANDRE Nicolas</t>
  </si>
  <si>
    <t>DUBUIS Pascal</t>
  </si>
  <si>
    <t>POTIER Michaël</t>
  </si>
  <si>
    <t>BROGERE Eric</t>
  </si>
  <si>
    <t>MOUNIER Sebastien</t>
  </si>
  <si>
    <t>ALBAGNAC Vincent</t>
  </si>
  <si>
    <t>NIVELET Sébastien</t>
  </si>
  <si>
    <t>JAUZENQUE Alain</t>
  </si>
  <si>
    <t>LOFFICIAL Olivier</t>
  </si>
  <si>
    <t>CAUCHY J-Pierre</t>
  </si>
  <si>
    <t>LEMERCIER Matthieu</t>
  </si>
  <si>
    <t>D'AVEZAC Franck</t>
  </si>
  <si>
    <t>PLEVY Sébastien</t>
  </si>
  <si>
    <t>MOUTON Sébastien</t>
  </si>
  <si>
    <t>BONNEMAIN Nicolas</t>
  </si>
  <si>
    <t>ROBERT Erwan</t>
  </si>
  <si>
    <t>VINCENT Sebastien</t>
  </si>
  <si>
    <t>MABIRE Ludovic</t>
  </si>
  <si>
    <t>LE ROUX Antoine</t>
  </si>
  <si>
    <t>AUBRET Sylvain</t>
  </si>
  <si>
    <t>MOREL Laurent</t>
  </si>
  <si>
    <t>JAMBON Nicolas</t>
  </si>
  <si>
    <t>SAUCEDE Thomas</t>
  </si>
  <si>
    <t>POT J-Philippe</t>
  </si>
  <si>
    <t>CHENIVESSE Jerome</t>
  </si>
  <si>
    <t>LALUC Xavier</t>
  </si>
  <si>
    <t>CHABERT Alexandre</t>
  </si>
  <si>
    <t>CLERMIDY Marc</t>
  </si>
  <si>
    <t>DI FLORIO Yann</t>
  </si>
  <si>
    <t>MASSABO Gilbert</t>
  </si>
  <si>
    <t xml:space="preserve">Dames Séniors </t>
  </si>
  <si>
    <t>C</t>
  </si>
  <si>
    <t>Total</t>
  </si>
  <si>
    <t>Total 
3 Perfs</t>
  </si>
  <si>
    <t>1ère Perf</t>
  </si>
  <si>
    <t>2ème Perf</t>
  </si>
  <si>
    <t>3ème Perf</t>
  </si>
  <si>
    <t>GROSJEAN Christine</t>
  </si>
  <si>
    <t>GROSJEAN Nathalie</t>
  </si>
  <si>
    <t>VARRON Stéphanie</t>
  </si>
  <si>
    <t>VARRON Isabelle</t>
  </si>
  <si>
    <t>CASSAN Delphine</t>
  </si>
  <si>
    <t>LABONNE Mayeulle</t>
  </si>
  <si>
    <t>BERTIN Monique</t>
  </si>
  <si>
    <t>DUPRE Charlotte</t>
  </si>
  <si>
    <t>SUBTIL Marie</t>
  </si>
  <si>
    <t>SUBTIL Mireille</t>
  </si>
  <si>
    <t>STEIN Virginie</t>
  </si>
  <si>
    <t>LOGE Sophie</t>
  </si>
  <si>
    <t>PARIS Marie</t>
  </si>
  <si>
    <t>POINSIGNON Virgini</t>
  </si>
  <si>
    <t>GOEMANS Céline</t>
  </si>
  <si>
    <t>CRITIN Clémence</t>
  </si>
  <si>
    <t>CUNY A-Laure</t>
  </si>
  <si>
    <t>COLIN Elodie</t>
  </si>
  <si>
    <t>CHRIST Sarah</t>
  </si>
  <si>
    <t>COUDURIER Christin</t>
  </si>
  <si>
    <t>VALETTE Melissa</t>
  </si>
  <si>
    <t>DETRAZ Marion</t>
  </si>
  <si>
    <t>SEBOT Aurélie</t>
  </si>
  <si>
    <t>WARTMANN Doris</t>
  </si>
  <si>
    <t>ROUILLON Claire</t>
  </si>
  <si>
    <t>HENRIOT-COLIN Clai</t>
  </si>
  <si>
    <t>BANULS Anne</t>
  </si>
  <si>
    <t>BERNARD Myriam</t>
  </si>
  <si>
    <t>BERCHE Lucie</t>
  </si>
  <si>
    <t>BERTRAND Audrey</t>
  </si>
  <si>
    <t>BON Caroline</t>
  </si>
  <si>
    <t>DUCELLIER Anne</t>
  </si>
  <si>
    <t>SONDAZ Elodie</t>
  </si>
  <si>
    <t>DUFOUR Anne</t>
  </si>
  <si>
    <t>SRITHAMMAVANH Liliane</t>
  </si>
  <si>
    <t>SRITHAMMAVANH Lyne</t>
  </si>
  <si>
    <t>ROCHE Sandrine</t>
  </si>
  <si>
    <t>PENNET Céline</t>
  </si>
  <si>
    <t>MOUNIER Coralie</t>
  </si>
  <si>
    <t>TERRAL Mathilde</t>
  </si>
  <si>
    <t>PROUHEZE Laetitia</t>
  </si>
  <si>
    <t>GALTIER Frederique</t>
  </si>
  <si>
    <t>GIROD Marylène</t>
  </si>
  <si>
    <t>CHATAGNIER Anne</t>
  </si>
  <si>
    <t>Hommes Vétérans 1</t>
  </si>
  <si>
    <t>Total  
3 Perfs</t>
  </si>
  <si>
    <t>1ère 
Perf</t>
  </si>
  <si>
    <t>2ème 
Perf</t>
  </si>
  <si>
    <t>3ème 
Perf</t>
  </si>
  <si>
    <t>Raid 
0'Bivwak</t>
  </si>
  <si>
    <t>La
 Blanche</t>
  </si>
  <si>
    <t>SERGEANT Dominique</t>
  </si>
  <si>
    <t>NAEL Pascal</t>
  </si>
  <si>
    <t>MANGIONE François</t>
  </si>
  <si>
    <t>DERIAZ J-Luc</t>
  </si>
  <si>
    <t>BOISNEL Alain</t>
  </si>
  <si>
    <t>LE LUDUEC Yann</t>
  </si>
  <si>
    <t>CLOUZEAU Jack</t>
  </si>
  <si>
    <t>CLOUZEAU Gilles</t>
  </si>
  <si>
    <t>DIDYME Christophe</t>
  </si>
  <si>
    <t>PORTOLEAU Frédéric</t>
  </si>
  <si>
    <t>ROULLAND Emmanuel</t>
  </si>
  <si>
    <t>DASSE-VINAY Lionel</t>
  </si>
  <si>
    <t>DURRENS Remy</t>
  </si>
  <si>
    <t>D'AGIER Philippe</t>
  </si>
  <si>
    <t>NAVILLE Thierry</t>
  </si>
  <si>
    <t>BERGOEND J-Robert</t>
  </si>
  <si>
    <t>FORTANE J-Marc</t>
  </si>
  <si>
    <t>MANCIS Philippe</t>
  </si>
  <si>
    <t>KOCH MATHIAN Christophe</t>
  </si>
  <si>
    <t>LECOMTE Eric</t>
  </si>
  <si>
    <t>ARNAUD Philippe</t>
  </si>
  <si>
    <t>HENROT Thierry</t>
  </si>
  <si>
    <t>DALIGAND Christoph</t>
  </si>
  <si>
    <t>PASCUAL J-Raymond</t>
  </si>
  <si>
    <t>DELHAY Eric</t>
  </si>
  <si>
    <t>ROBERT Karl</t>
  </si>
  <si>
    <t>LAFONT Jean-François</t>
  </si>
  <si>
    <t>MOTHE Pierre</t>
  </si>
  <si>
    <t>VANEL Robert</t>
  </si>
  <si>
    <t>VILLARD Pierre</t>
  </si>
  <si>
    <t>BRAQUEHAIS Daniel</t>
  </si>
  <si>
    <t>JANDARD Marc</t>
  </si>
  <si>
    <t>BLANCHART J-Luc</t>
  </si>
  <si>
    <t>VILLARD Pierre-Henri</t>
  </si>
  <si>
    <t>GASTINEAU J-François</t>
  </si>
  <si>
    <t>DOIGNON J-Luc</t>
  </si>
  <si>
    <t>BERTIN J-Michel</t>
  </si>
  <si>
    <t>AUTRAN Francis</t>
  </si>
  <si>
    <t>HUSSON J-Marie</t>
  </si>
  <si>
    <t>BOBINET J-Yves</t>
  </si>
  <si>
    <t>COMYN Antoine</t>
  </si>
  <si>
    <t>COUSIN Claude</t>
  </si>
  <si>
    <t>BIERNAT Noël</t>
  </si>
  <si>
    <t>PILLET Dominique</t>
  </si>
  <si>
    <t>BIGUET Bernard</t>
  </si>
  <si>
    <t>PROVOST Maurice</t>
  </si>
  <si>
    <t>PROVOST Thierry</t>
  </si>
  <si>
    <t>FAURE Patrick</t>
  </si>
  <si>
    <t>TARDY Bruno</t>
  </si>
  <si>
    <t>BONO Thierry</t>
  </si>
  <si>
    <t>BONO Gilles</t>
  </si>
  <si>
    <t>CHATAGNIER Philippe</t>
  </si>
  <si>
    <t>LORIAU Eric</t>
  </si>
  <si>
    <t>LAVIELLE Alain</t>
  </si>
  <si>
    <t>LAVIELLE Thierry</t>
  </si>
  <si>
    <t>MIDI Jérome</t>
  </si>
  <si>
    <t>MIDI J-Michel</t>
  </si>
  <si>
    <t>COSSON Gérard</t>
  </si>
  <si>
    <t>BOSSEAUX Christoph</t>
  </si>
  <si>
    <t>BERTAIL Christophe</t>
  </si>
  <si>
    <t>SAHUC Guy</t>
  </si>
  <si>
    <t>Dames Vétérans 1</t>
  </si>
  <si>
    <t>2ème
 Perf</t>
  </si>
  <si>
    <t>Raid  
0'Bivwak</t>
  </si>
  <si>
    <t>PIERSON Blandine</t>
  </si>
  <si>
    <t>PETIT Guyonne</t>
  </si>
  <si>
    <t>ROUPIOZ Jocelyne</t>
  </si>
  <si>
    <t>ILLES Dominique</t>
  </si>
  <si>
    <t>BERGOEND Annick</t>
  </si>
  <si>
    <t>HAURY Evelyne</t>
  </si>
  <si>
    <t>KORCHAK Lena</t>
  </si>
  <si>
    <t>LE ROUX A-Françoise</t>
  </si>
  <si>
    <t>MARTINEZ Catherine</t>
  </si>
  <si>
    <t>SCHMITT Florence</t>
  </si>
  <si>
    <t>RINGOT Veronique</t>
  </si>
  <si>
    <t>Vétérans 2</t>
  </si>
  <si>
    <t>DUBOIS Philippe</t>
  </si>
  <si>
    <t>ABRIOL Daniel</t>
  </si>
  <si>
    <t>LEON Robert</t>
  </si>
  <si>
    <t>LEON Rodolphe</t>
  </si>
  <si>
    <t>LELOUP Philippe</t>
  </si>
  <si>
    <t>PERISSAT J-Louis</t>
  </si>
  <si>
    <t>POGU Philippe</t>
  </si>
  <si>
    <t>FATH J-Marie</t>
  </si>
  <si>
    <t>FATH Jean-Marie</t>
  </si>
  <si>
    <t>BECKER Philippe</t>
  </si>
  <si>
    <t>HUE Daniel</t>
  </si>
  <si>
    <t>MACHEREY Gilles</t>
  </si>
  <si>
    <t>COULON Thibaud</t>
  </si>
  <si>
    <t>COULON Annick</t>
  </si>
  <si>
    <t>BOURSEAUX Philippe</t>
  </si>
  <si>
    <t>TARDY Chantal</t>
  </si>
  <si>
    <t>SUBTIL J-Michel</t>
  </si>
  <si>
    <t>LORRE Annie</t>
  </si>
  <si>
    <t>SZNAIDER Patrick</t>
  </si>
  <si>
    <t>MERCEY Bernard</t>
  </si>
  <si>
    <t>BONNET-LIGEON Mich</t>
  </si>
  <si>
    <t>MARTIN Gilbert</t>
  </si>
  <si>
    <t>SIMON Michel</t>
  </si>
  <si>
    <t>COGNET Robert</t>
  </si>
  <si>
    <t>BOUDIER J-Marc</t>
  </si>
  <si>
    <t>ZANNI Philippe</t>
  </si>
  <si>
    <t>PERCIVALLE Pascal</t>
  </si>
  <si>
    <t>THALLER Bruno</t>
  </si>
  <si>
    <t>CUZIN Thierry</t>
  </si>
  <si>
    <t>VERBRUGGHE Alain</t>
  </si>
  <si>
    <t>VERBRUGGHE Yvonne</t>
  </si>
  <si>
    <t>VEYRET Christian</t>
  </si>
  <si>
    <t>CHARBONNIER Yves</t>
  </si>
  <si>
    <t>ROUMET Sylvain</t>
  </si>
  <si>
    <t>LE CHEVALIER Joel</t>
  </si>
  <si>
    <t>LAYTON Brian</t>
  </si>
  <si>
    <t>LEAKER Haydn</t>
  </si>
  <si>
    <t>Vétérans 3</t>
  </si>
  <si>
    <t>Raid  
O'Bivwak</t>
  </si>
  <si>
    <t>DIEUDONNE Madeleine</t>
  </si>
  <si>
    <t>DIEUDONNE Roland</t>
  </si>
  <si>
    <t>BAUDRY Jean-Claude</t>
  </si>
  <si>
    <t>JEQUEL Yann</t>
  </si>
  <si>
    <t>REVELIN Pierre</t>
  </si>
  <si>
    <t>THIVOLLE Alain</t>
  </si>
  <si>
    <t>Vétérans Mixtes</t>
  </si>
  <si>
    <t>1er 
Equipier</t>
  </si>
  <si>
    <t>2e 
Equipier</t>
  </si>
  <si>
    <t>Total 3 Perfs</t>
  </si>
  <si>
    <t>3ème
 Perf</t>
  </si>
  <si>
    <t>Raid 
O'Bivwak</t>
  </si>
  <si>
    <t>Raid 
Bombis</t>
  </si>
  <si>
    <t>Raid La Blanche</t>
  </si>
  <si>
    <t>VILLAR Christophe</t>
  </si>
  <si>
    <t>VILLAR Isabelle</t>
  </si>
  <si>
    <t>MAINE Laurent</t>
  </si>
  <si>
    <t>DEBOCQMAINE Agnès</t>
  </si>
  <si>
    <t>PRADAUX Laurent</t>
  </si>
  <si>
    <t>PRADAUX Valerie</t>
  </si>
  <si>
    <t>GARNIER Vincent</t>
  </si>
  <si>
    <t>BARSANTI Patricia</t>
  </si>
  <si>
    <t>ROULLEAUX Alain</t>
  </si>
  <si>
    <t>TOUZAIN-ROULLEAUX</t>
  </si>
  <si>
    <t>LORTOLARY Andre</t>
  </si>
  <si>
    <t>DUCOS Elisabeth</t>
  </si>
  <si>
    <t>CAZELLE Didier</t>
  </si>
  <si>
    <t>CAZELLE Aline</t>
  </si>
  <si>
    <t>GARROT Pascal</t>
  </si>
  <si>
    <t>GARROT M-Claire</t>
  </si>
  <si>
    <t>GOURD JUILLAN Alison</t>
  </si>
  <si>
    <t>COLES Jon</t>
  </si>
  <si>
    <t>RAMBLIERE Frederic</t>
  </si>
  <si>
    <t>TEMPLIER Francoise</t>
  </si>
  <si>
    <t>CHAPEL Cécile</t>
  </si>
  <si>
    <t>DUPENLOUP J-charle</t>
  </si>
  <si>
    <t>ANGELLOZ Sylvie</t>
  </si>
  <si>
    <t>REMY Michel</t>
  </si>
  <si>
    <t>DUJON Frédérique</t>
  </si>
  <si>
    <t>BILLY Jean-François</t>
  </si>
  <si>
    <t>BONNERY Gilles</t>
  </si>
  <si>
    <t>MARCEL Guyonne</t>
  </si>
  <si>
    <t>Séniors Mixtes</t>
  </si>
  <si>
    <t>EDIAR Michel</t>
  </si>
  <si>
    <t>DABIN Sylvie</t>
  </si>
  <si>
    <t>SIEWIERSKI Wlady</t>
  </si>
  <si>
    <t>CHAILLAN Caroline</t>
  </si>
  <si>
    <t>COUPAT Laure</t>
  </si>
  <si>
    <t>MIDENA Benjamin</t>
  </si>
  <si>
    <t>RIZZOTO Julien</t>
  </si>
  <si>
    <t>BAZAUD Valérie</t>
  </si>
  <si>
    <t>POMET Eric</t>
  </si>
  <si>
    <t>TANNO Nathalie</t>
  </si>
  <si>
    <t>DESBREST Patrick</t>
  </si>
  <si>
    <t>BOURGEOIS PIN Elod</t>
  </si>
  <si>
    <t>TRUMEAU Olivier</t>
  </si>
  <si>
    <t>LEGENDRE M-Noëlle</t>
  </si>
  <si>
    <t>EDIAR Helene</t>
  </si>
  <si>
    <t>FRANKHAUSER Patrick</t>
  </si>
  <si>
    <t>BRUNET Matthieu</t>
  </si>
  <si>
    <t>CHASLES Aurélie</t>
  </si>
  <si>
    <t>KERN-GILLARD Mathieu</t>
  </si>
  <si>
    <t>NERADOVA Alena</t>
  </si>
  <si>
    <t>RAVENET Eric</t>
  </si>
  <si>
    <t>BERT Hélène</t>
  </si>
  <si>
    <t>SAVIO Emmanuelle</t>
  </si>
  <si>
    <t>RANCHIN Emmanuel</t>
  </si>
  <si>
    <t>GAGNERET Yannick</t>
  </si>
  <si>
    <t>HENAULT Jessica</t>
  </si>
  <si>
    <t>BERRARD Philippe</t>
  </si>
  <si>
    <t>BERRARD Marianne</t>
  </si>
  <si>
    <t>RIOLLET Yves</t>
  </si>
  <si>
    <t>RIOLLET Isabelle</t>
  </si>
  <si>
    <t>ROBERT Ludovic</t>
  </si>
  <si>
    <t>VIVOT Virginie</t>
  </si>
  <si>
    <t>VERGE Philippe</t>
  </si>
  <si>
    <t>VERGE F-Anne</t>
  </si>
  <si>
    <t>MEYER P-Yves</t>
  </si>
  <si>
    <t>GUIDI Claude</t>
  </si>
  <si>
    <t>PEYROU Elisa</t>
  </si>
  <si>
    <t>MOREAU Nicolas</t>
  </si>
  <si>
    <t>TREMOULET Carole</t>
  </si>
  <si>
    <t>TREMOULET Joel</t>
  </si>
  <si>
    <t>BOISSONNET Nicolas</t>
  </si>
  <si>
    <t>BOISSONNET Yolande</t>
  </si>
  <si>
    <t>TREILLARD Dominique</t>
  </si>
  <si>
    <t>BODIN Elisabeth</t>
  </si>
  <si>
    <t>BERNARD Vincent</t>
  </si>
  <si>
    <t>BERNARD Laura</t>
  </si>
  <si>
    <t>DAEM Adriaan</t>
  </si>
  <si>
    <t>TAISSON Sandrine</t>
  </si>
  <si>
    <t>TOURANCHE Delphine</t>
  </si>
  <si>
    <t>BOIS Antoine</t>
  </si>
  <si>
    <t>DIDIER Laurence</t>
  </si>
  <si>
    <t>DIDIER Eric</t>
  </si>
  <si>
    <t>DUGAS J-Luc</t>
  </si>
  <si>
    <t>TAUPIN Valérie</t>
  </si>
  <si>
    <t>JACOTOT Christophe</t>
  </si>
  <si>
    <t>PRIOU Claire</t>
  </si>
  <si>
    <t>LEGUEN Joseph</t>
  </si>
  <si>
    <t>LEGUEN Pascale</t>
  </si>
  <si>
    <t>COLLEONI Damien</t>
  </si>
  <si>
    <t>COLLEONI Corinne</t>
  </si>
  <si>
    <t>VANNSON Claire</t>
  </si>
  <si>
    <t>MOUGEL Herve</t>
  </si>
  <si>
    <t>LELARGE Vincent</t>
  </si>
  <si>
    <t>LELARGE Nathalie</t>
  </si>
  <si>
    <t>BRETTE Laurent</t>
  </si>
  <si>
    <t>BRETTE Cécile</t>
  </si>
  <si>
    <t>FOULET-MOREAU Lauriane</t>
  </si>
  <si>
    <t>CHAVET Cédric</t>
  </si>
  <si>
    <t>GROSLEZIAT Aurélien</t>
  </si>
  <si>
    <t>LEFEBVRE Sylvie</t>
  </si>
  <si>
    <t>FARGETON Hervé</t>
  </si>
  <si>
    <t>FARGETON Christell</t>
  </si>
  <si>
    <t>COULON Gwenaelle</t>
  </si>
  <si>
    <t>CATANESE Eric</t>
  </si>
  <si>
    <t>CHARPENTIER Olivier</t>
  </si>
  <si>
    <t>CHARPENTIER Nathalie</t>
  </si>
  <si>
    <t>PETRIDIS Bruno</t>
  </si>
  <si>
    <t>LARIBIERE Line</t>
  </si>
  <si>
    <t>DESPRINGRE Xavier</t>
  </si>
  <si>
    <t>DESPRINGRE Francoi</t>
  </si>
  <si>
    <t>GOLLIARD Joachim</t>
  </si>
  <si>
    <t>GOLLIARD Gonne</t>
  </si>
  <si>
    <t>DUCOULOMBIER Aurélie</t>
  </si>
  <si>
    <t>MALNATI Julien</t>
  </si>
  <si>
    <t>LHERIAU Karine</t>
  </si>
  <si>
    <t>THETE Didier</t>
  </si>
  <si>
    <t>MOULIN M-Claude</t>
  </si>
  <si>
    <t>JOUZEAU Georges</t>
  </si>
  <si>
    <t>DESANGLES Laure</t>
  </si>
  <si>
    <t>DESANGLES Yanis</t>
  </si>
  <si>
    <t>ROCHE Frédéric</t>
  </si>
  <si>
    <t>ANTOINE Nadine</t>
  </si>
  <si>
    <t>BRENDLE Arielle</t>
  </si>
  <si>
    <t>BRENDLÉ Tristan</t>
  </si>
  <si>
    <t>ARTAUD Carol</t>
  </si>
  <si>
    <t>ARTAUD Olivier</t>
  </si>
  <si>
    <t>ROBIN Anne</t>
  </si>
  <si>
    <t>PERROIS Pierre</t>
  </si>
  <si>
    <t>TONTON Thierry</t>
  </si>
  <si>
    <t>GIUMMARRA Gaelle</t>
  </si>
  <si>
    <t>LEGRAND Murielle</t>
  </si>
  <si>
    <t>BARA Mathieu</t>
  </si>
  <si>
    <t>PRANGE Luc</t>
  </si>
  <si>
    <t>LARDY Laetitia</t>
  </si>
  <si>
    <t>DECHAUD Marc</t>
  </si>
  <si>
    <t>ISSARTEL Maryse</t>
  </si>
  <si>
    <t>DURET Violaine</t>
  </si>
  <si>
    <t>DURET Thierry</t>
  </si>
  <si>
    <t>VUILLERMOZ Patricia</t>
  </si>
  <si>
    <t>DE FANTI Aurélien</t>
  </si>
  <si>
    <t>DEBRUYNE Laurent</t>
  </si>
  <si>
    <t>COUTY Anne</t>
  </si>
  <si>
    <t>MARIE Didier</t>
  </si>
  <si>
    <t>DUPUIS Florence</t>
  </si>
  <si>
    <t>CHAPELOT Amandine</t>
  </si>
  <si>
    <t>BAUDET Christian</t>
  </si>
  <si>
    <t>FOURNIER Christian</t>
  </si>
  <si>
    <t>FOURNIER Elisabeth</t>
  </si>
  <si>
    <t>BONVALLET Audrey</t>
  </si>
  <si>
    <t>PEZET Laurent</t>
  </si>
  <si>
    <t>RADISSON Bruno</t>
  </si>
  <si>
    <t>WOEHRLE Anne</t>
  </si>
  <si>
    <t>BARACAND Sébastien</t>
  </si>
  <si>
    <t>PANCHOUT Amélie</t>
  </si>
  <si>
    <t>STRIANESE Stephanie</t>
  </si>
  <si>
    <t>STRIANESE Eric</t>
  </si>
  <si>
    <t>VOSSEN Bie</t>
  </si>
  <si>
    <t>VOSSEN Jan</t>
  </si>
  <si>
    <t>GRANGAUD Patrick</t>
  </si>
  <si>
    <t>CASAMATTA Audrey</t>
  </si>
  <si>
    <t>CHARMASSON Thierry</t>
  </si>
  <si>
    <t>JEANNOT Laetitia</t>
  </si>
  <si>
    <t>DELAUCHE Celine</t>
  </si>
  <si>
    <t>BUSSON Julien</t>
  </si>
  <si>
    <t>GUILLOT Véronique</t>
  </si>
  <si>
    <t>PUT Christian</t>
  </si>
  <si>
    <t>VERZA Guillaume</t>
  </si>
  <si>
    <t>MORIN Carole</t>
  </si>
  <si>
    <t>SINICO Séverine</t>
  </si>
  <si>
    <t>SINICO Patrick</t>
  </si>
  <si>
    <t>BRERO Johanna</t>
  </si>
  <si>
    <t>ESTEBAN Jérôme</t>
  </si>
  <si>
    <t>COSSON</t>
  </si>
  <si>
    <t>GASTAL Frédéric</t>
  </si>
  <si>
    <t>ISLA Anne</t>
  </si>
  <si>
    <t>NADAL Fréderic</t>
  </si>
  <si>
    <t>NADAL Cathy</t>
  </si>
  <si>
    <t>HUET Marion</t>
  </si>
  <si>
    <t>PERETTI Jean-François</t>
  </si>
  <si>
    <t>EVRARD Loic</t>
  </si>
  <si>
    <t>NEVEU Déborah</t>
  </si>
  <si>
    <t>FRANCHINI Elsa</t>
  </si>
  <si>
    <t>VAUCLAIR Romain</t>
  </si>
  <si>
    <t>GONZALEZ James</t>
  </si>
  <si>
    <t>BAYLET M-Pierre</t>
  </si>
  <si>
    <t>VERITE Laurent</t>
  </si>
  <si>
    <t>QUENARD Valérie</t>
  </si>
  <si>
    <t>HUMBERTCLAUDE Laurent</t>
  </si>
  <si>
    <t>MATHIEU Régine</t>
  </si>
  <si>
    <t>PASQUALINI Frederic</t>
  </si>
  <si>
    <t>PASQUALINI Anais</t>
  </si>
  <si>
    <t>MEMBREY Aurore</t>
  </si>
  <si>
    <t>ROBERT Matthieu</t>
  </si>
  <si>
    <t>PALLANDRE Nathalie</t>
  </si>
  <si>
    <t>SEGUIN Hervé</t>
  </si>
  <si>
    <t>GIRAUD Grégory</t>
  </si>
  <si>
    <t>FOURT Emilie</t>
  </si>
  <si>
    <t>Dames Jeunes</t>
  </si>
  <si>
    <t>DUTERAGE Christian</t>
  </si>
  <si>
    <t>DUTERAGE Catherine</t>
  </si>
  <si>
    <t>PERA Christiane</t>
  </si>
  <si>
    <t>POCCHIOLA Bernar</t>
  </si>
  <si>
    <t>CADO Samuel</t>
  </si>
  <si>
    <t>DURIX J-Michel</t>
  </si>
  <si>
    <t>Azur annulé</t>
  </si>
  <si>
    <t>Raid
Azur annulé</t>
  </si>
  <si>
    <t>KOCH MATHIAN Francine</t>
  </si>
  <si>
    <t>Azur  annulé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</si>
</sst>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Comic Sans MS"/>
      <family val="4"/>
    </font>
    <font>
      <b/>
      <i/>
      <sz val="18"/>
      <name val="Comic Sans MS"/>
      <family val="4"/>
    </font>
    <font>
      <b/>
      <sz val="16"/>
      <name val="Arial"/>
      <family val="2"/>
    </font>
    <font>
      <b/>
      <sz val="12"/>
      <color indexed="53"/>
      <name val="Arial"/>
      <family val="2"/>
    </font>
    <font>
      <b/>
      <sz val="10"/>
      <color indexed="19"/>
      <name val="Arial"/>
      <family val="2"/>
    </font>
    <font>
      <b/>
      <sz val="12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color indexed="57"/>
      <name val="Arial"/>
      <family val="2"/>
    </font>
    <font>
      <i/>
      <sz val="12"/>
      <name val="Arial"/>
      <family val="2"/>
    </font>
    <font>
      <b/>
      <sz val="12"/>
      <color indexed="19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" fontId="20" fillId="6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2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2" fontId="26" fillId="19" borderId="12" xfId="0" applyNumberFormat="1" applyFont="1" applyFill="1" applyBorder="1" applyAlignment="1">
      <alignment horizontal="center" vertical="center"/>
    </xf>
    <xf numFmtId="2" fontId="20" fillId="25" borderId="12" xfId="0" applyNumberFormat="1" applyFont="1" applyFill="1" applyBorder="1" applyAlignment="1">
      <alignment horizontal="center" vertical="center" wrapText="1"/>
    </xf>
    <xf numFmtId="2" fontId="26" fillId="26" borderId="12" xfId="0" applyNumberFormat="1" applyFont="1" applyFill="1" applyBorder="1" applyAlignment="1">
      <alignment horizontal="center" vertical="center" wrapText="1"/>
    </xf>
    <xf numFmtId="2" fontId="26" fillId="26" borderId="13" xfId="0" applyNumberFormat="1" applyFont="1" applyFill="1" applyBorder="1" applyAlignment="1">
      <alignment horizontal="center" vertical="center" wrapText="1"/>
    </xf>
    <xf numFmtId="2" fontId="20" fillId="24" borderId="12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24" fillId="0" borderId="16" xfId="0" applyNumberFormat="1" applyFont="1" applyBorder="1" applyAlignment="1">
      <alignment horizontal="center"/>
    </xf>
    <xf numFmtId="2" fontId="20" fillId="25" borderId="16" xfId="0" applyNumberFormat="1" applyFont="1" applyFill="1" applyBorder="1" applyAlignment="1">
      <alignment horizontal="center"/>
    </xf>
    <xf numFmtId="2" fontId="25" fillId="0" borderId="16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0" fontId="0" fillId="0" borderId="16" xfId="0" applyFill="1" applyBorder="1" applyAlignment="1">
      <alignment/>
    </xf>
    <xf numFmtId="0" fontId="0" fillId="6" borderId="16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5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3" fillId="0" borderId="10" xfId="0" applyFont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24" fillId="0" borderId="17" xfId="0" applyNumberFormat="1" applyFont="1" applyBorder="1" applyAlignment="1">
      <alignment horizontal="center"/>
    </xf>
    <xf numFmtId="2" fontId="19" fillId="25" borderId="17" xfId="0" applyNumberFormat="1" applyFont="1" applyFill="1" applyBorder="1" applyAlignment="1">
      <alignment horizontal="center"/>
    </xf>
    <xf numFmtId="2" fontId="25" fillId="0" borderId="17" xfId="0" applyNumberFormat="1" applyFont="1" applyBorder="1" applyAlignment="1">
      <alignment horizontal="right"/>
    </xf>
    <xf numFmtId="2" fontId="18" fillId="0" borderId="17" xfId="0" applyNumberFormat="1" applyFont="1" applyFill="1" applyBorder="1" applyAlignment="1">
      <alignment horizontal="center"/>
    </xf>
    <xf numFmtId="2" fontId="0" fillId="24" borderId="17" xfId="0" applyNumberForma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right"/>
    </xf>
    <xf numFmtId="2" fontId="19" fillId="25" borderId="16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2" fontId="0" fillId="24" borderId="16" xfId="0" applyNumberForma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right"/>
    </xf>
    <xf numFmtId="2" fontId="25" fillId="0" borderId="16" xfId="0" applyNumberFormat="1" applyFont="1" applyFill="1" applyBorder="1" applyAlignment="1">
      <alignment horizontal="right"/>
    </xf>
    <xf numFmtId="2" fontId="0" fillId="0" borderId="16" xfId="0" applyNumberFormat="1" applyFill="1" applyBorder="1" applyAlignment="1">
      <alignment horizontal="center"/>
    </xf>
    <xf numFmtId="2" fontId="0" fillId="15" borderId="16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18" fillId="24" borderId="16" xfId="0" applyNumberFormat="1" applyFont="1" applyFill="1" applyBorder="1" applyAlignment="1">
      <alignment horizontal="center"/>
    </xf>
    <xf numFmtId="0" fontId="18" fillId="10" borderId="16" xfId="0" applyFont="1" applyFill="1" applyBorder="1" applyAlignment="1">
      <alignment horizontal="center"/>
    </xf>
    <xf numFmtId="1" fontId="24" fillId="0" borderId="16" xfId="0" applyNumberFormat="1" applyFont="1" applyBorder="1" applyAlignment="1">
      <alignment horizontal="center"/>
    </xf>
    <xf numFmtId="2" fontId="0" fillId="24" borderId="16" xfId="0" applyNumberFormat="1" applyFont="1" applyFill="1" applyBorder="1" applyAlignment="1">
      <alignment horizontal="center"/>
    </xf>
    <xf numFmtId="2" fontId="28" fillId="15" borderId="16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2" fontId="24" fillId="0" borderId="17" xfId="0" applyNumberFormat="1" applyFont="1" applyFill="1" applyBorder="1" applyAlignment="1">
      <alignment horizontal="center"/>
    </xf>
    <xf numFmtId="2" fontId="20" fillId="25" borderId="17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2" fontId="24" fillId="0" borderId="21" xfId="0" applyNumberFormat="1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0" borderId="0" xfId="0" applyFont="1" applyBorder="1" applyAlignment="1">
      <alignment horizontal="center"/>
    </xf>
    <xf numFmtId="2" fontId="19" fillId="8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2" fontId="19" fillId="8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8" xfId="0" applyFont="1" applyBorder="1" applyAlignment="1">
      <alignment/>
    </xf>
    <xf numFmtId="2" fontId="24" fillId="0" borderId="19" xfId="0" applyNumberFormat="1" applyFont="1" applyBorder="1" applyAlignment="1">
      <alignment horizontal="center"/>
    </xf>
    <xf numFmtId="2" fontId="19" fillId="8" borderId="2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 horizontal="center"/>
    </xf>
    <xf numFmtId="0" fontId="23" fillId="0" borderId="0" xfId="0" applyFont="1" applyBorder="1" applyAlignment="1">
      <alignment vertical="center"/>
    </xf>
    <xf numFmtId="0" fontId="20" fillId="10" borderId="17" xfId="0" applyFont="1" applyFill="1" applyBorder="1" applyAlignment="1">
      <alignment horizontal="center"/>
    </xf>
    <xf numFmtId="2" fontId="18" fillId="8" borderId="16" xfId="0" applyNumberFormat="1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2" fontId="18" fillId="8" borderId="17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10" borderId="17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2" fillId="10" borderId="16" xfId="0" applyFont="1" applyFill="1" applyBorder="1" applyAlignment="1">
      <alignment horizontal="center"/>
    </xf>
    <xf numFmtId="0" fontId="0" fillId="6" borderId="22" xfId="0" applyFill="1" applyBorder="1" applyAlignment="1">
      <alignment/>
    </xf>
    <xf numFmtId="0" fontId="0" fillId="0" borderId="21" xfId="0" applyFont="1" applyBorder="1" applyAlignment="1">
      <alignment/>
    </xf>
    <xf numFmtId="0" fontId="0" fillId="6" borderId="17" xfId="0" applyFill="1" applyBorder="1" applyAlignment="1">
      <alignment/>
    </xf>
    <xf numFmtId="2" fontId="18" fillId="0" borderId="0" xfId="0" applyNumberFormat="1" applyFont="1" applyAlignment="1">
      <alignment/>
    </xf>
    <xf numFmtId="2" fontId="0" fillId="0" borderId="17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24" fillId="0" borderId="23" xfId="0" applyNumberFormat="1" applyFont="1" applyFill="1" applyBorder="1" applyAlignment="1">
      <alignment horizontal="center"/>
    </xf>
    <xf numFmtId="2" fontId="0" fillId="25" borderId="17" xfId="0" applyNumberFormat="1" applyFont="1" applyFill="1" applyBorder="1" applyAlignment="1">
      <alignment horizontal="center"/>
    </xf>
    <xf numFmtId="2" fontId="0" fillId="28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2" fontId="0" fillId="25" borderId="16" xfId="0" applyNumberFormat="1" applyFont="1" applyFill="1" applyBorder="1" applyAlignment="1">
      <alignment horizontal="center"/>
    </xf>
    <xf numFmtId="2" fontId="0" fillId="28" borderId="16" xfId="0" applyNumberFormat="1" applyFill="1" applyBorder="1" applyAlignment="1">
      <alignment horizontal="center"/>
    </xf>
    <xf numFmtId="2" fontId="19" fillId="28" borderId="16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24" fillId="0" borderId="24" xfId="0" applyNumberFormat="1" applyFont="1" applyFill="1" applyBorder="1" applyAlignment="1">
      <alignment horizontal="center"/>
    </xf>
    <xf numFmtId="2" fontId="0" fillId="15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15" borderId="16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0" fillId="25" borderId="19" xfId="0" applyNumberFormat="1" applyFont="1" applyFill="1" applyBorder="1" applyAlignment="1">
      <alignment horizontal="center"/>
    </xf>
    <xf numFmtId="2" fontId="19" fillId="28" borderId="19" xfId="0" applyNumberFormat="1" applyFont="1" applyFill="1" applyBorder="1" applyAlignment="1">
      <alignment horizontal="center"/>
    </xf>
    <xf numFmtId="2" fontId="0" fillId="15" borderId="19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35" fillId="0" borderId="17" xfId="0" applyNumberFormat="1" applyFont="1" applyBorder="1" applyAlignment="1">
      <alignment horizontal="right"/>
    </xf>
    <xf numFmtId="2" fontId="19" fillId="28" borderId="17" xfId="0" applyNumberFormat="1" applyFont="1" applyFill="1" applyBorder="1" applyAlignment="1">
      <alignment horizontal="center"/>
    </xf>
    <xf numFmtId="2" fontId="19" fillId="24" borderId="17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2" fontId="19" fillId="25" borderId="19" xfId="0" applyNumberFormat="1" applyFont="1" applyFill="1" applyBorder="1" applyAlignment="1">
      <alignment horizontal="center"/>
    </xf>
    <xf numFmtId="2" fontId="35" fillId="0" borderId="19" xfId="0" applyNumberFormat="1" applyFont="1" applyBorder="1" applyAlignment="1">
      <alignment horizontal="right"/>
    </xf>
    <xf numFmtId="2" fontId="19" fillId="24" borderId="19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2" fontId="35" fillId="0" borderId="16" xfId="0" applyNumberFormat="1" applyFont="1" applyBorder="1" applyAlignment="1">
      <alignment horizontal="right"/>
    </xf>
    <xf numFmtId="2" fontId="19" fillId="24" borderId="16" xfId="0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/>
    </xf>
    <xf numFmtId="0" fontId="34" fillId="0" borderId="16" xfId="0" applyFont="1" applyBorder="1" applyAlignment="1">
      <alignment/>
    </xf>
    <xf numFmtId="2" fontId="19" fillId="15" borderId="16" xfId="0" applyNumberFormat="1" applyFont="1" applyFill="1" applyBorder="1" applyAlignment="1">
      <alignment horizontal="center"/>
    </xf>
    <xf numFmtId="0" fontId="19" fillId="6" borderId="16" xfId="0" applyFont="1" applyFill="1" applyBorder="1" applyAlignment="1">
      <alignment/>
    </xf>
    <xf numFmtId="1" fontId="24" fillId="0" borderId="17" xfId="0" applyNumberFormat="1" applyFont="1" applyBorder="1" applyAlignment="1">
      <alignment horizontal="center"/>
    </xf>
    <xf numFmtId="2" fontId="36" fillId="15" borderId="16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8" fillId="0" borderId="16" xfId="0" applyNumberFormat="1" applyFont="1" applyBorder="1" applyAlignment="1">
      <alignment horizontal="right"/>
    </xf>
    <xf numFmtId="2" fontId="18" fillId="0" borderId="16" xfId="0" applyNumberFormat="1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8" fillId="10" borderId="25" xfId="0" applyFont="1" applyFill="1" applyBorder="1" applyAlignment="1">
      <alignment horizontal="center"/>
    </xf>
    <xf numFmtId="2" fontId="0" fillId="15" borderId="21" xfId="0" applyNumberFormat="1" applyFill="1" applyBorder="1" applyAlignment="1">
      <alignment horizontal="center"/>
    </xf>
    <xf numFmtId="2" fontId="24" fillId="0" borderId="19" xfId="0" applyNumberFormat="1" applyFont="1" applyFill="1" applyBorder="1" applyAlignment="1">
      <alignment horizontal="center"/>
    </xf>
    <xf numFmtId="2" fontId="25" fillId="0" borderId="19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0" fillId="25" borderId="26" xfId="0" applyNumberFormat="1" applyFont="1" applyFill="1" applyBorder="1" applyAlignment="1">
      <alignment horizontal="center"/>
    </xf>
    <xf numFmtId="2" fontId="25" fillId="0" borderId="26" xfId="0" applyNumberFormat="1" applyFont="1" applyBorder="1" applyAlignment="1">
      <alignment horizontal="right"/>
    </xf>
    <xf numFmtId="0" fontId="0" fillId="29" borderId="2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2" fontId="0" fillId="15" borderId="17" xfId="0" applyNumberForma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29" borderId="16" xfId="0" applyFont="1" applyFill="1" applyBorder="1" applyAlignment="1">
      <alignment/>
    </xf>
    <xf numFmtId="2" fontId="0" fillId="28" borderId="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29" borderId="16" xfId="0" applyFill="1" applyBorder="1" applyAlignment="1">
      <alignment/>
    </xf>
    <xf numFmtId="0" fontId="21" fillId="11" borderId="10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2" fontId="19" fillId="30" borderId="17" xfId="0" applyNumberFormat="1" applyFont="1" applyFill="1" applyBorder="1" applyAlignment="1">
      <alignment horizontal="center"/>
    </xf>
    <xf numFmtId="2" fontId="19" fillId="30" borderId="19" xfId="0" applyNumberFormat="1" applyFont="1" applyFill="1" applyBorder="1" applyAlignment="1">
      <alignment horizontal="center"/>
    </xf>
    <xf numFmtId="2" fontId="19" fillId="30" borderId="16" xfId="0" applyNumberFormat="1" applyFont="1" applyFill="1" applyBorder="1" applyAlignment="1">
      <alignment horizontal="center"/>
    </xf>
    <xf numFmtId="0" fontId="18" fillId="10" borderId="19" xfId="0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center"/>
    </xf>
    <xf numFmtId="2" fontId="28" fillId="15" borderId="19" xfId="0" applyNumberFormat="1" applyFont="1" applyFill="1" applyBorder="1" applyAlignment="1">
      <alignment horizontal="center"/>
    </xf>
    <xf numFmtId="2" fontId="18" fillId="0" borderId="19" xfId="0" applyNumberFormat="1" applyFont="1" applyFill="1" applyBorder="1" applyAlignment="1">
      <alignment horizontal="right"/>
    </xf>
    <xf numFmtId="2" fontId="18" fillId="0" borderId="22" xfId="0" applyNumberFormat="1" applyFont="1" applyFill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2" fontId="18" fillId="0" borderId="26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2" fontId="19" fillId="25" borderId="26" xfId="0" applyNumberFormat="1" applyFont="1" applyFill="1" applyBorder="1" applyAlignment="1">
      <alignment horizontal="center"/>
    </xf>
    <xf numFmtId="2" fontId="18" fillId="0" borderId="26" xfId="0" applyNumberFormat="1" applyFont="1" applyFill="1" applyBorder="1" applyAlignment="1">
      <alignment horizontal="center"/>
    </xf>
    <xf numFmtId="2" fontId="28" fillId="15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2" fontId="18" fillId="31" borderId="16" xfId="0" applyNumberFormat="1" applyFont="1" applyFill="1" applyBorder="1" applyAlignment="1">
      <alignment horizontal="right"/>
    </xf>
    <xf numFmtId="2" fontId="28" fillId="0" borderId="16" xfId="0" applyNumberFormat="1" applyFont="1" applyFill="1" applyBorder="1" applyAlignment="1">
      <alignment horizontal="center"/>
    </xf>
    <xf numFmtId="2" fontId="20" fillId="25" borderId="19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right"/>
    </xf>
    <xf numFmtId="0" fontId="0" fillId="6" borderId="26" xfId="0" applyFill="1" applyBorder="1" applyAlignment="1">
      <alignment/>
    </xf>
    <xf numFmtId="0" fontId="0" fillId="0" borderId="26" xfId="0" applyFill="1" applyBorder="1" applyAlignment="1">
      <alignment/>
    </xf>
    <xf numFmtId="2" fontId="20" fillId="25" borderId="26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right"/>
    </xf>
    <xf numFmtId="2" fontId="0" fillId="24" borderId="26" xfId="0" applyNumberFormat="1" applyFill="1" applyBorder="1" applyAlignment="1">
      <alignment horizontal="center"/>
    </xf>
    <xf numFmtId="2" fontId="0" fillId="15" borderId="26" xfId="0" applyNumberFormat="1" applyFill="1" applyBorder="1" applyAlignment="1">
      <alignment horizontal="center"/>
    </xf>
    <xf numFmtId="0" fontId="0" fillId="6" borderId="26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1" fontId="24" fillId="0" borderId="26" xfId="0" applyNumberFormat="1" applyFont="1" applyFill="1" applyBorder="1" applyAlignment="1">
      <alignment horizontal="center"/>
    </xf>
    <xf numFmtId="2" fontId="18" fillId="30" borderId="17" xfId="0" applyNumberFormat="1" applyFont="1" applyFill="1" applyBorder="1" applyAlignment="1">
      <alignment horizontal="center"/>
    </xf>
    <xf numFmtId="2" fontId="0" fillId="30" borderId="16" xfId="0" applyNumberFormat="1" applyFont="1" applyFill="1" applyBorder="1" applyAlignment="1">
      <alignment horizontal="center"/>
    </xf>
    <xf numFmtId="2" fontId="0" fillId="30" borderId="17" xfId="0" applyNumberFormat="1" applyFont="1" applyFill="1" applyBorder="1" applyAlignment="1">
      <alignment horizontal="center"/>
    </xf>
    <xf numFmtId="0" fontId="0" fillId="28" borderId="16" xfId="0" applyFill="1" applyBorder="1" applyAlignment="1">
      <alignment/>
    </xf>
    <xf numFmtId="0" fontId="0" fillId="0" borderId="19" xfId="0" applyFill="1" applyBorder="1" applyAlignment="1">
      <alignment/>
    </xf>
    <xf numFmtId="2" fontId="19" fillId="8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18" fillId="10" borderId="26" xfId="0" applyFont="1" applyFill="1" applyBorder="1" applyAlignment="1">
      <alignment horizontal="center"/>
    </xf>
    <xf numFmtId="2" fontId="19" fillId="8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0" fillId="30" borderId="16" xfId="0" applyNumberForma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2" fontId="24" fillId="0" borderId="22" xfId="0" applyNumberFormat="1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6" xfId="0" applyFont="1" applyFill="1" applyBorder="1" applyAlignment="1">
      <alignment/>
    </xf>
    <xf numFmtId="2" fontId="35" fillId="0" borderId="26" xfId="0" applyNumberFormat="1" applyFont="1" applyBorder="1" applyAlignment="1">
      <alignment horizontal="right"/>
    </xf>
    <xf numFmtId="2" fontId="19" fillId="28" borderId="26" xfId="0" applyNumberFormat="1" applyFont="1" applyFill="1" applyBorder="1" applyAlignment="1">
      <alignment horizontal="center"/>
    </xf>
    <xf numFmtId="2" fontId="19" fillId="15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/>
    </xf>
    <xf numFmtId="2" fontId="19" fillId="24" borderId="26" xfId="0" applyNumberFormat="1" applyFont="1" applyFill="1" applyBorder="1" applyAlignment="1">
      <alignment horizontal="center"/>
    </xf>
    <xf numFmtId="0" fontId="34" fillId="0" borderId="26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2" fontId="19" fillId="25" borderId="22" xfId="0" applyNumberFormat="1" applyFont="1" applyFill="1" applyBorder="1" applyAlignment="1">
      <alignment horizontal="center"/>
    </xf>
    <xf numFmtId="2" fontId="35" fillId="0" borderId="22" xfId="0" applyNumberFormat="1" applyFont="1" applyBorder="1" applyAlignment="1">
      <alignment horizontal="right"/>
    </xf>
    <xf numFmtId="2" fontId="19" fillId="28" borderId="22" xfId="0" applyNumberFormat="1" applyFont="1" applyFill="1" applyBorder="1" applyAlignment="1">
      <alignment horizontal="center"/>
    </xf>
    <xf numFmtId="2" fontId="19" fillId="24" borderId="22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19" fillId="30" borderId="26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1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b val="0"/>
        <color indexed="10"/>
      </font>
    </dxf>
    <dxf>
      <font>
        <b val="0"/>
        <color indexed="50"/>
      </font>
    </dxf>
    <dxf>
      <font>
        <b val="0"/>
        <color indexed="5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15</xdr:col>
      <xdr:colOff>276225</xdr:colOff>
      <xdr:row>5</xdr:row>
      <xdr:rowOff>66675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66675"/>
          <a:ext cx="216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14</xdr:col>
      <xdr:colOff>876300</xdr:colOff>
      <xdr:row>5</xdr:row>
      <xdr:rowOff>66675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66675"/>
          <a:ext cx="216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15</xdr:col>
      <xdr:colOff>9525</xdr:colOff>
      <xdr:row>5</xdr:row>
      <xdr:rowOff>66675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9525" y="66675"/>
          <a:ext cx="216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14</xdr:col>
      <xdr:colOff>847725</xdr:colOff>
      <xdr:row>5</xdr:row>
      <xdr:rowOff>66675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66675"/>
          <a:ext cx="216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14</xdr:col>
      <xdr:colOff>752475</xdr:colOff>
      <xdr:row>5</xdr:row>
      <xdr:rowOff>66675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66675"/>
          <a:ext cx="216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15</xdr:col>
      <xdr:colOff>9525</xdr:colOff>
      <xdr:row>5</xdr:row>
      <xdr:rowOff>66675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66675"/>
          <a:ext cx="216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14</xdr:col>
      <xdr:colOff>819150</xdr:colOff>
      <xdr:row>5</xdr:row>
      <xdr:rowOff>57150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66675"/>
          <a:ext cx="2171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14</xdr:col>
      <xdr:colOff>685800</xdr:colOff>
      <xdr:row>5</xdr:row>
      <xdr:rowOff>66675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66675"/>
          <a:ext cx="2162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15</xdr:col>
      <xdr:colOff>47625</xdr:colOff>
      <xdr:row>5</xdr:row>
      <xdr:rowOff>57150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66675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66675</xdr:rowOff>
    </xdr:from>
    <xdr:to>
      <xdr:col>15</xdr:col>
      <xdr:colOff>361950</xdr:colOff>
      <xdr:row>5</xdr:row>
      <xdr:rowOff>57150</xdr:rowOff>
    </xdr:to>
    <xdr:pic>
      <xdr:nvPicPr>
        <xdr:cNvPr id="1" name="C:\Users\Hélène et Michel\Documents\GO78\logo_carte\Logo-ff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66675"/>
          <a:ext cx="2305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.DAHY\Mes%20documents\RAIDS%20%20ORIENTATION\Championnat%20de%20France%20Raid%20Orientation\Raid%20la%20Blanche\Raid%20%20r&#232;sultats%202005.sans%20les%20non%20part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urrents"/>
      <sheetName val="Raid"/>
      <sheetName val="Répartition"/>
      <sheetName val="Liste temps"/>
      <sheetName val="Liste pointa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0.7109375" style="0" customWidth="1"/>
    <col min="2" max="2" width="24.7109375" style="0" customWidth="1"/>
    <col min="3" max="3" width="8.00390625" style="0" customWidth="1"/>
    <col min="4" max="4" width="22.421875" style="0" customWidth="1"/>
    <col min="5" max="5" width="8.57421875" style="0" customWidth="1"/>
    <col min="6" max="6" width="12.8515625" style="0" customWidth="1"/>
    <col min="7" max="7" width="17.57421875" style="0" customWidth="1"/>
    <col min="8" max="8" width="10.00390625" style="0" customWidth="1"/>
    <col min="11" max="11" width="14.421875" style="0" customWidth="1"/>
    <col min="12" max="12" width="13.7109375" style="1" customWidth="1"/>
    <col min="13" max="13" width="11.28125" style="0" customWidth="1"/>
    <col min="14" max="14" width="12.00390625" style="0" customWidth="1"/>
    <col min="15" max="15" width="8.421875" style="0" customWidth="1"/>
    <col min="16" max="16" width="10.28125" style="2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1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8"/>
      <c r="E7" s="9"/>
      <c r="F7" s="188"/>
      <c r="G7" s="188"/>
      <c r="H7" s="9"/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17" ht="19.5" customHeight="1">
      <c r="A8" s="11"/>
      <c r="B8" s="11"/>
      <c r="C8" s="11"/>
      <c r="D8" s="11"/>
      <c r="E8" s="11"/>
      <c r="F8" s="12"/>
      <c r="G8" s="12"/>
      <c r="H8" s="13"/>
      <c r="I8" s="13"/>
      <c r="J8" s="13"/>
      <c r="K8" s="14"/>
      <c r="L8" s="15"/>
      <c r="M8" s="16"/>
      <c r="N8" s="14"/>
      <c r="O8" s="17"/>
      <c r="P8" s="18"/>
      <c r="Q8" s="18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7</v>
      </c>
      <c r="G9" s="22" t="s">
        <v>8</v>
      </c>
      <c r="H9" s="23" t="s">
        <v>9</v>
      </c>
      <c r="I9" s="24" t="s">
        <v>10</v>
      </c>
      <c r="J9" s="23" t="s">
        <v>11</v>
      </c>
      <c r="K9" s="25" t="s">
        <v>12</v>
      </c>
      <c r="L9" s="25" t="s">
        <v>13</v>
      </c>
      <c r="M9" s="26" t="s">
        <v>14</v>
      </c>
      <c r="N9" s="25" t="s">
        <v>15</v>
      </c>
      <c r="O9" s="25" t="s">
        <v>557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16" ht="15.75">
      <c r="A10" s="28">
        <v>1</v>
      </c>
      <c r="B10" s="29" t="s">
        <v>17</v>
      </c>
      <c r="C10" s="29">
        <v>14672</v>
      </c>
      <c r="D10" s="29" t="s">
        <v>18</v>
      </c>
      <c r="E10" s="29">
        <v>10183</v>
      </c>
      <c r="F10" s="30">
        <f>IF(AND(C10&gt;0,E10&gt;0),SUM(H10:J10),0)</f>
        <v>160</v>
      </c>
      <c r="G10" s="31">
        <f>SUM(H10:J10)</f>
        <v>160</v>
      </c>
      <c r="H10" s="32">
        <f>MAX(K10:O10)</f>
        <v>160</v>
      </c>
      <c r="I10" s="32">
        <f>LARGE((K10:O10),2)</f>
        <v>0</v>
      </c>
      <c r="J10" s="32">
        <f>LARGE((K10:O10),3)</f>
        <v>0</v>
      </c>
      <c r="K10" s="33">
        <v>0</v>
      </c>
      <c r="L10" s="34">
        <v>160</v>
      </c>
      <c r="M10" s="33">
        <v>0</v>
      </c>
      <c r="N10" s="33">
        <v>0</v>
      </c>
      <c r="O10" s="33">
        <v>0</v>
      </c>
      <c r="P10" s="35">
        <f>SUM(K10:O10)</f>
        <v>160</v>
      </c>
    </row>
    <row r="11" spans="1:17" ht="15.75">
      <c r="A11" s="28">
        <v>2</v>
      </c>
      <c r="B11" s="29" t="s">
        <v>19</v>
      </c>
      <c r="C11" s="29">
        <v>12123</v>
      </c>
      <c r="D11" s="29" t="s">
        <v>20</v>
      </c>
      <c r="E11" s="29">
        <v>14764</v>
      </c>
      <c r="F11" s="30">
        <f>IF(AND(C11&gt;0,E11&gt;0),SUM(H11:J11),0)</f>
        <v>138.06666666666666</v>
      </c>
      <c r="G11" s="31">
        <f>SUM(H11:J11)</f>
        <v>138.06666666666666</v>
      </c>
      <c r="H11" s="32">
        <f>MAX(K11:O11)</f>
        <v>138.06666666666666</v>
      </c>
      <c r="I11" s="32">
        <f>LARGE((K11:O11),2)</f>
        <v>0</v>
      </c>
      <c r="J11" s="32">
        <f>LARGE((K11:O11),3)</f>
        <v>0</v>
      </c>
      <c r="K11" s="33">
        <v>0</v>
      </c>
      <c r="L11" s="34">
        <v>138.06666666666666</v>
      </c>
      <c r="M11" s="33">
        <v>0</v>
      </c>
      <c r="N11" s="33">
        <v>0</v>
      </c>
      <c r="O11" s="33">
        <v>0</v>
      </c>
      <c r="P11" s="35">
        <f>SUM(K11:O11)</f>
        <v>138.06666666666666</v>
      </c>
      <c r="Q11" s="36"/>
    </row>
    <row r="12" spans="1:16" s="39" customFormat="1" ht="15.75">
      <c r="A12" s="28">
        <v>3</v>
      </c>
      <c r="B12" s="29" t="s">
        <v>21</v>
      </c>
      <c r="C12" s="37">
        <v>15787</v>
      </c>
      <c r="D12" s="29" t="s">
        <v>22</v>
      </c>
      <c r="E12" s="38">
        <v>0</v>
      </c>
      <c r="F12" s="30">
        <f>IF(AND(C12&gt;0,E12&gt;0),SUM(H12:J12),0)</f>
        <v>0</v>
      </c>
      <c r="G12" s="31">
        <f>SUM(H12:J12)</f>
        <v>157.54444444444445</v>
      </c>
      <c r="H12" s="32">
        <f>MAX(K12:O12)</f>
        <v>157.54444444444445</v>
      </c>
      <c r="I12" s="32">
        <f>LARGE((K12:O12),2)</f>
        <v>0</v>
      </c>
      <c r="J12" s="32">
        <f>LARGE((K12:O12),3)</f>
        <v>0</v>
      </c>
      <c r="K12" s="33">
        <v>0</v>
      </c>
      <c r="L12" s="34">
        <v>157.54444444444445</v>
      </c>
      <c r="M12" s="33">
        <v>0</v>
      </c>
      <c r="N12" s="33">
        <v>0</v>
      </c>
      <c r="O12" s="33">
        <v>0</v>
      </c>
      <c r="P12" s="35">
        <f>SUM(K12:O12)</f>
        <v>157.54444444444445</v>
      </c>
    </row>
    <row r="13" spans="1:16" s="39" customFormat="1" ht="15.75">
      <c r="A13" s="28">
        <v>4</v>
      </c>
      <c r="B13" s="29" t="s">
        <v>23</v>
      </c>
      <c r="C13" s="37">
        <v>19971</v>
      </c>
      <c r="D13" s="29" t="s">
        <v>24</v>
      </c>
      <c r="E13" s="38">
        <v>0</v>
      </c>
      <c r="F13" s="30">
        <f>IF(AND(C13&gt;0,E13&gt;0),SUM(H13:J13),0)</f>
        <v>0</v>
      </c>
      <c r="G13" s="31">
        <f>SUM(H13:J13)</f>
        <v>111.22222222222223</v>
      </c>
      <c r="H13" s="32">
        <f>MAX(K13:O13)</f>
        <v>111.22222222222223</v>
      </c>
      <c r="I13" s="32">
        <f>LARGE((K13:O13),2)</f>
        <v>0</v>
      </c>
      <c r="J13" s="32">
        <f>LARGE((K13:O13),3)</f>
        <v>0</v>
      </c>
      <c r="K13" s="33">
        <v>0</v>
      </c>
      <c r="L13" s="34">
        <v>111.22222222222223</v>
      </c>
      <c r="M13" s="33">
        <v>0</v>
      </c>
      <c r="N13" s="33">
        <v>0</v>
      </c>
      <c r="O13" s="33">
        <v>0</v>
      </c>
      <c r="P13" s="35">
        <f>SUM(K13:O13)</f>
        <v>111.22222222222223</v>
      </c>
    </row>
    <row r="14" spans="1:16" s="39" customFormat="1" ht="12.75">
      <c r="A14" s="40"/>
      <c r="C14" s="18"/>
      <c r="E14" s="18"/>
      <c r="H14" s="41"/>
      <c r="I14" s="42"/>
      <c r="J14" s="42"/>
      <c r="K14" s="43"/>
      <c r="L14" s="43"/>
      <c r="M14" s="43"/>
      <c r="N14" s="43"/>
      <c r="O14" s="43"/>
      <c r="P14" s="43"/>
    </row>
    <row r="15" spans="1:8" ht="12.75">
      <c r="A15" s="18"/>
      <c r="C15" s="18"/>
      <c r="E15" s="39"/>
      <c r="F15" s="18"/>
      <c r="G15" s="39"/>
      <c r="H15" s="41"/>
    </row>
    <row r="16" spans="1:8" ht="12.75">
      <c r="A16" s="18"/>
      <c r="C16" s="18"/>
      <c r="E16" s="39"/>
      <c r="F16" s="41"/>
      <c r="G16" s="39"/>
      <c r="H16" s="41"/>
    </row>
    <row r="17" spans="1:7" ht="12.75">
      <c r="A17" s="18"/>
      <c r="B17" s="18"/>
      <c r="C17" s="18"/>
      <c r="D17" s="18"/>
      <c r="E17" s="18"/>
      <c r="F17" s="18"/>
      <c r="G17" s="18"/>
    </row>
    <row r="18" spans="1:7" ht="12.75">
      <c r="A18" s="18"/>
      <c r="B18" s="18"/>
      <c r="C18" s="18"/>
      <c r="D18" s="18"/>
      <c r="E18" s="18"/>
      <c r="F18" s="18"/>
      <c r="G18" s="18"/>
    </row>
    <row r="19" spans="1:7" ht="12.75">
      <c r="A19" s="18"/>
      <c r="B19" s="18"/>
      <c r="C19" s="18"/>
      <c r="D19" s="18"/>
      <c r="E19" s="18"/>
      <c r="F19" s="18"/>
      <c r="G19" s="18"/>
    </row>
  </sheetData>
  <sheetProtection/>
  <mergeCells count="5">
    <mergeCell ref="A2:B5"/>
    <mergeCell ref="D2:K5"/>
    <mergeCell ref="M2:P5"/>
    <mergeCell ref="F7:G7"/>
    <mergeCell ref="K7:N7"/>
  </mergeCells>
  <printOptions/>
  <pageMargins left="0.1798611111111111" right="0.1902777777777778" top="0.9840277777777778" bottom="0.9840277777777778" header="0.5118055555555556" footer="0.5118055555555556"/>
  <pageSetup horizontalDpi="300" verticalDpi="300" orientation="landscape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"/>
  <sheetViews>
    <sheetView zoomScale="75" zoomScaleNormal="75" zoomScalePageLayoutView="0" workbookViewId="0" topLeftCell="A1">
      <selection activeCell="I27" sqref="I27"/>
    </sheetView>
  </sheetViews>
  <sheetFormatPr defaultColWidth="11.421875" defaultRowHeight="12.75"/>
  <cols>
    <col min="1" max="1" width="11.421875" style="2" customWidth="1"/>
    <col min="2" max="2" width="25.140625" style="0" customWidth="1"/>
    <col min="3" max="3" width="7.28125" style="0" customWidth="1"/>
    <col min="4" max="4" width="19.7109375" style="0" customWidth="1"/>
    <col min="5" max="5" width="6.7109375" style="0" customWidth="1"/>
    <col min="6" max="6" width="13.421875" style="0" customWidth="1"/>
    <col min="7" max="7" width="12.57421875" style="0" customWidth="1"/>
    <col min="8" max="10" width="11.140625" style="0" customWidth="1"/>
    <col min="11" max="11" width="13.28125" style="0" customWidth="1"/>
    <col min="12" max="12" width="12.421875" style="11" customWidth="1"/>
    <col min="13" max="13" width="11.8515625" style="0" customWidth="1"/>
    <col min="14" max="14" width="10.8515625" style="2" customWidth="1"/>
    <col min="15" max="15" width="14.140625" style="0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550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8"/>
      <c r="E7" s="9"/>
      <c r="F7" s="188"/>
      <c r="G7" s="188"/>
      <c r="H7" s="9"/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17" ht="19.5" customHeight="1">
      <c r="A8" s="11"/>
      <c r="B8" s="11"/>
      <c r="C8" s="11"/>
      <c r="D8" s="11"/>
      <c r="E8" s="11"/>
      <c r="F8" s="12"/>
      <c r="G8" s="12"/>
      <c r="H8" s="13"/>
      <c r="I8" s="13"/>
      <c r="J8" s="13"/>
      <c r="K8" s="14"/>
      <c r="L8" s="15"/>
      <c r="M8" s="16"/>
      <c r="N8" s="14"/>
      <c r="O8" s="17"/>
      <c r="P8" s="18"/>
      <c r="Q8" s="18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7</v>
      </c>
      <c r="G9" s="22" t="s">
        <v>8</v>
      </c>
      <c r="H9" s="23" t="s">
        <v>9</v>
      </c>
      <c r="I9" s="24" t="s">
        <v>10</v>
      </c>
      <c r="J9" s="23" t="s">
        <v>11</v>
      </c>
      <c r="K9" s="25" t="s">
        <v>12</v>
      </c>
      <c r="L9" s="25" t="s">
        <v>13</v>
      </c>
      <c r="M9" s="26" t="s">
        <v>14</v>
      </c>
      <c r="N9" s="25" t="s">
        <v>15</v>
      </c>
      <c r="O9" s="25" t="s">
        <v>16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16" s="64" customFormat="1" ht="15.75">
      <c r="A10" s="28"/>
      <c r="B10" s="29"/>
      <c r="C10" s="29"/>
      <c r="D10" s="29"/>
      <c r="E10" s="29"/>
      <c r="F10" s="30">
        <f>IF(AND(C10&gt;0,E10&gt;0),SUM(H10:J10),0)</f>
        <v>0</v>
      </c>
      <c r="G10" s="31">
        <f>SUM(H10:J10)</f>
        <v>0</v>
      </c>
      <c r="H10" s="32">
        <f>MAX(K10:O10)</f>
        <v>0</v>
      </c>
      <c r="I10" s="32">
        <f>LARGE((K10:O10),2)</f>
        <v>0</v>
      </c>
      <c r="J10" s="32">
        <f>LARGE((K10:O10),3)</f>
        <v>0</v>
      </c>
      <c r="K10" s="158">
        <v>0</v>
      </c>
      <c r="L10" s="159">
        <v>0</v>
      </c>
      <c r="M10" s="158">
        <v>0</v>
      </c>
      <c r="N10" s="158">
        <v>0</v>
      </c>
      <c r="O10" s="158">
        <v>0</v>
      </c>
      <c r="P10" s="35">
        <f>SUM(K10:O10)</f>
        <v>0</v>
      </c>
    </row>
    <row r="11" spans="1:16" s="39" customFormat="1" ht="15.75">
      <c r="A11" s="40"/>
      <c r="F11" s="157"/>
      <c r="G11" s="160"/>
      <c r="H11" s="42"/>
      <c r="I11" s="42"/>
      <c r="J11" s="42"/>
      <c r="K11" s="161"/>
      <c r="L11" s="162"/>
      <c r="M11" s="161"/>
      <c r="N11" s="43"/>
      <c r="O11" s="161"/>
      <c r="P11" s="43"/>
    </row>
    <row r="14" spans="1:14" ht="12.75">
      <c r="A14" s="105"/>
      <c r="E14" s="2"/>
      <c r="N14"/>
    </row>
    <row r="15" spans="1:12" s="64" customFormat="1" ht="12.75">
      <c r="A15" s="40"/>
      <c r="D15" s="163"/>
      <c r="G15"/>
      <c r="L15" s="164"/>
    </row>
    <row r="16" spans="1:14" ht="12.75">
      <c r="A16" s="105"/>
      <c r="E16" s="2"/>
      <c r="N16"/>
    </row>
    <row r="17" ht="12.75">
      <c r="A17" s="105"/>
    </row>
    <row r="24" spans="14:15" ht="12.75">
      <c r="N24" s="105"/>
      <c r="O24" s="18"/>
    </row>
    <row r="25" spans="14:15" ht="12.75">
      <c r="N25" s="105"/>
      <c r="O25" s="18"/>
    </row>
    <row r="27" spans="12:13" ht="15">
      <c r="L27" s="109"/>
      <c r="M27" s="109"/>
    </row>
    <row r="28" spans="12:13" ht="12.75">
      <c r="L28" s="165"/>
      <c r="M28" s="90"/>
    </row>
    <row r="29" spans="12:13" ht="12.75">
      <c r="L29" s="166"/>
      <c r="M29" s="90"/>
    </row>
    <row r="30" spans="12:13" ht="12.75">
      <c r="L30" s="166"/>
      <c r="M30" s="90"/>
    </row>
    <row r="31" spans="12:13" ht="12.75">
      <c r="L31" s="166"/>
      <c r="M31" s="90"/>
    </row>
    <row r="32" spans="12:13" ht="12.75">
      <c r="L32" s="166"/>
      <c r="M32" s="70"/>
    </row>
  </sheetData>
  <sheetProtection/>
  <mergeCells count="5">
    <mergeCell ref="A2:B5"/>
    <mergeCell ref="D2:K5"/>
    <mergeCell ref="M2:P5"/>
    <mergeCell ref="F7:G7"/>
    <mergeCell ref="K7:N7"/>
  </mergeCells>
  <printOptions/>
  <pageMargins left="0.20972222222222223" right="0.1798611111111111" top="0.9840277777777778" bottom="0.9840277777777778" header="0.5118055555555556" footer="0.5118055555555556"/>
  <pageSetup horizontalDpi="300" verticalDpi="3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8"/>
  <sheetViews>
    <sheetView zoomScale="75" zoomScaleNormal="75" zoomScalePageLayoutView="0" workbookViewId="0" topLeftCell="A1">
      <selection activeCell="K41" sqref="K41"/>
    </sheetView>
  </sheetViews>
  <sheetFormatPr defaultColWidth="11.421875" defaultRowHeight="12.75"/>
  <cols>
    <col min="1" max="1" width="9.28125" style="0" customWidth="1"/>
    <col min="2" max="2" width="26.421875" style="0" customWidth="1"/>
    <col min="3" max="3" width="8.7109375" style="0" customWidth="1"/>
    <col min="4" max="4" width="28.00390625" style="0" customWidth="1"/>
    <col min="5" max="5" width="8.7109375" style="0" customWidth="1"/>
    <col min="6" max="6" width="10.7109375" style="12" customWidth="1"/>
    <col min="7" max="7" width="12.00390625" style="12" customWidth="1"/>
    <col min="8" max="8" width="12.28125" style="13" customWidth="1"/>
    <col min="9" max="10" width="13.57421875" style="13" customWidth="1"/>
    <col min="11" max="11" width="12.421875" style="14" customWidth="1"/>
    <col min="12" max="12" width="12.421875" style="15" customWidth="1"/>
    <col min="13" max="13" width="12.421875" style="16" customWidth="1"/>
    <col min="14" max="14" width="11.8515625" style="14" customWidth="1"/>
    <col min="15" max="15" width="11.421875" style="44" customWidth="1"/>
    <col min="16" max="16" width="12.57421875" style="45" customWidth="1"/>
    <col min="17" max="17" width="19.57421875" style="18" customWidth="1"/>
    <col min="19" max="19" width="28.7109375" style="0" customWidth="1"/>
    <col min="20" max="20" width="19.00390625" style="0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25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46" t="s">
        <v>26</v>
      </c>
      <c r="E7" s="47" t="s">
        <v>27</v>
      </c>
      <c r="F7" s="190" t="s">
        <v>26</v>
      </c>
      <c r="G7" s="190"/>
      <c r="H7" s="48" t="s">
        <v>28</v>
      </c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16" ht="19.5" customHeight="1">
      <c r="A8" s="11"/>
      <c r="B8" s="11"/>
      <c r="C8" s="11"/>
      <c r="D8" s="11"/>
      <c r="E8" s="11"/>
      <c r="O8" s="17"/>
      <c r="P8" s="18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7</v>
      </c>
      <c r="G9" s="22" t="s">
        <v>8</v>
      </c>
      <c r="H9" s="23" t="s">
        <v>9</v>
      </c>
      <c r="I9" s="24" t="s">
        <v>10</v>
      </c>
      <c r="J9" s="23" t="s">
        <v>11</v>
      </c>
      <c r="K9" s="25" t="s">
        <v>12</v>
      </c>
      <c r="L9" s="25" t="s">
        <v>13</v>
      </c>
      <c r="M9" s="26" t="s">
        <v>14</v>
      </c>
      <c r="N9" s="25" t="s">
        <v>15</v>
      </c>
      <c r="O9" s="25" t="s">
        <v>557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17" ht="15.75">
      <c r="A10" s="49">
        <v>1</v>
      </c>
      <c r="B10" s="50" t="s">
        <v>29</v>
      </c>
      <c r="C10" s="50">
        <v>949</v>
      </c>
      <c r="D10" s="50" t="s">
        <v>30</v>
      </c>
      <c r="E10" s="50">
        <v>11398</v>
      </c>
      <c r="F10" s="51">
        <f aca="true" t="shared" si="0" ref="F10:F46">IF(AND(D10&gt;0,E10&gt;0),SUM(H10:J10),"0")</f>
        <v>314.7</v>
      </c>
      <c r="G10" s="52">
        <f aca="true" t="shared" si="1" ref="G10:G41">SUM(H10:J10)</f>
        <v>314.7</v>
      </c>
      <c r="H10" s="53">
        <f aca="true" t="shared" si="2" ref="H10:H41">MAX(K10:O10)</f>
        <v>160</v>
      </c>
      <c r="I10" s="53">
        <f aca="true" t="shared" si="3" ref="I10:I22">LARGE((K10:O10),2)</f>
        <v>154.7</v>
      </c>
      <c r="J10" s="53">
        <f aca="true" t="shared" si="4" ref="J10:J22">LARGE((K10:O10),3)</f>
        <v>0</v>
      </c>
      <c r="K10" s="54">
        <v>0</v>
      </c>
      <c r="L10" s="55">
        <v>154.7</v>
      </c>
      <c r="M10" s="55">
        <v>160</v>
      </c>
      <c r="N10" s="56">
        <v>0</v>
      </c>
      <c r="O10" s="56">
        <v>0</v>
      </c>
      <c r="P10" s="54">
        <f aca="true" t="shared" si="5" ref="P10:P37">SUM(K10:O10)</f>
        <v>314.7</v>
      </c>
      <c r="Q10"/>
    </row>
    <row r="11" spans="1:17" ht="15.75">
      <c r="A11" s="49">
        <v>2</v>
      </c>
      <c r="B11" s="29" t="s">
        <v>31</v>
      </c>
      <c r="C11" s="29">
        <v>5796</v>
      </c>
      <c r="D11" s="29" t="s">
        <v>32</v>
      </c>
      <c r="E11" s="29">
        <v>3304</v>
      </c>
      <c r="F11" s="30">
        <f t="shared" si="0"/>
        <v>306.5911111111111</v>
      </c>
      <c r="G11" s="57">
        <f t="shared" si="1"/>
        <v>306.5911111111111</v>
      </c>
      <c r="H11" s="32">
        <f t="shared" si="2"/>
        <v>156.51111111111112</v>
      </c>
      <c r="I11" s="32">
        <f t="shared" si="3"/>
        <v>150.08</v>
      </c>
      <c r="J11" s="32">
        <f t="shared" si="4"/>
        <v>0</v>
      </c>
      <c r="K11" s="58">
        <v>0</v>
      </c>
      <c r="L11" s="59">
        <v>156.51111111111112</v>
      </c>
      <c r="M11" s="59">
        <v>150.08</v>
      </c>
      <c r="N11" s="60">
        <v>0</v>
      </c>
      <c r="O11" s="60">
        <v>0</v>
      </c>
      <c r="P11" s="54">
        <f t="shared" si="5"/>
        <v>306.5911111111111</v>
      </c>
      <c r="Q11"/>
    </row>
    <row r="12" spans="1:17" ht="15.75">
      <c r="A12" s="49">
        <v>3</v>
      </c>
      <c r="B12" s="29" t="s">
        <v>33</v>
      </c>
      <c r="C12" s="29">
        <v>951</v>
      </c>
      <c r="D12" s="29" t="s">
        <v>34</v>
      </c>
      <c r="E12" s="29">
        <v>19493</v>
      </c>
      <c r="F12" s="30">
        <f t="shared" si="0"/>
        <v>160</v>
      </c>
      <c r="G12" s="57">
        <f t="shared" si="1"/>
        <v>160</v>
      </c>
      <c r="H12" s="61">
        <f t="shared" si="2"/>
        <v>160</v>
      </c>
      <c r="I12" s="32">
        <f t="shared" si="3"/>
        <v>0</v>
      </c>
      <c r="J12" s="32">
        <f t="shared" si="4"/>
        <v>0</v>
      </c>
      <c r="K12" s="58">
        <v>0</v>
      </c>
      <c r="L12" s="59">
        <v>160</v>
      </c>
      <c r="M12" s="58">
        <v>0</v>
      </c>
      <c r="N12" s="60">
        <v>0</v>
      </c>
      <c r="O12" s="60">
        <v>0</v>
      </c>
      <c r="P12" s="54">
        <f t="shared" si="5"/>
        <v>160</v>
      </c>
      <c r="Q12"/>
    </row>
    <row r="13" spans="1:16" ht="15.75">
      <c r="A13" s="49">
        <v>4</v>
      </c>
      <c r="B13" s="29" t="s">
        <v>35</v>
      </c>
      <c r="C13" s="37">
        <v>2366</v>
      </c>
      <c r="D13" s="29" t="s">
        <v>36</v>
      </c>
      <c r="E13" s="29">
        <v>9354</v>
      </c>
      <c r="F13" s="30">
        <f t="shared" si="0"/>
        <v>144.78</v>
      </c>
      <c r="G13" s="57">
        <f t="shared" si="1"/>
        <v>144.78</v>
      </c>
      <c r="H13" s="32">
        <f t="shared" si="2"/>
        <v>144.78</v>
      </c>
      <c r="I13" s="32">
        <f t="shared" si="3"/>
        <v>0</v>
      </c>
      <c r="J13" s="32">
        <f t="shared" si="4"/>
        <v>0</v>
      </c>
      <c r="K13" s="58">
        <v>0</v>
      </c>
      <c r="L13" s="62">
        <v>0</v>
      </c>
      <c r="M13" s="59">
        <v>144.78</v>
      </c>
      <c r="N13" s="60">
        <v>0</v>
      </c>
      <c r="O13" s="60">
        <v>0</v>
      </c>
      <c r="P13" s="54">
        <f t="shared" si="5"/>
        <v>144.78</v>
      </c>
    </row>
    <row r="14" spans="1:16" ht="15.75">
      <c r="A14" s="49">
        <v>5</v>
      </c>
      <c r="B14" s="29" t="s">
        <v>37</v>
      </c>
      <c r="C14" s="29">
        <v>4013</v>
      </c>
      <c r="D14" s="29" t="s">
        <v>38</v>
      </c>
      <c r="E14" s="29">
        <v>11390</v>
      </c>
      <c r="F14" s="30">
        <f t="shared" si="0"/>
        <v>138.76111111111112</v>
      </c>
      <c r="G14" s="57">
        <f t="shared" si="1"/>
        <v>138.76111111111112</v>
      </c>
      <c r="H14" s="32">
        <f t="shared" si="2"/>
        <v>138.76111111111112</v>
      </c>
      <c r="I14" s="32">
        <f t="shared" si="3"/>
        <v>0</v>
      </c>
      <c r="J14" s="32">
        <f t="shared" si="4"/>
        <v>0</v>
      </c>
      <c r="K14" s="58">
        <v>0</v>
      </c>
      <c r="L14" s="59">
        <v>138.76111111111112</v>
      </c>
      <c r="M14" s="58">
        <v>0</v>
      </c>
      <c r="N14" s="60">
        <v>0</v>
      </c>
      <c r="O14" s="60">
        <v>0</v>
      </c>
      <c r="P14" s="54">
        <f t="shared" si="5"/>
        <v>138.76111111111112</v>
      </c>
    </row>
    <row r="15" spans="1:16" ht="15.75">
      <c r="A15" s="49">
        <v>6</v>
      </c>
      <c r="B15" s="29" t="s">
        <v>39</v>
      </c>
      <c r="C15" s="29">
        <v>553</v>
      </c>
      <c r="D15" s="29" t="s">
        <v>40</v>
      </c>
      <c r="E15" s="29">
        <v>22106</v>
      </c>
      <c r="F15" s="30">
        <f t="shared" si="0"/>
        <v>126.01666666666667</v>
      </c>
      <c r="G15" s="57">
        <f t="shared" si="1"/>
        <v>126.01666666666667</v>
      </c>
      <c r="H15" s="32">
        <f t="shared" si="2"/>
        <v>80</v>
      </c>
      <c r="I15" s="32">
        <f t="shared" si="3"/>
        <v>46.016666666666666</v>
      </c>
      <c r="J15" s="32">
        <f t="shared" si="4"/>
        <v>0</v>
      </c>
      <c r="K15" s="58">
        <v>0</v>
      </c>
      <c r="L15" s="63">
        <v>46.016666666666666</v>
      </c>
      <c r="M15" s="63">
        <v>80</v>
      </c>
      <c r="N15" s="60">
        <v>0</v>
      </c>
      <c r="O15" s="60">
        <v>0</v>
      </c>
      <c r="P15" s="54">
        <f t="shared" si="5"/>
        <v>126.01666666666667</v>
      </c>
    </row>
    <row r="16" spans="1:16" ht="15.75">
      <c r="A16" s="49">
        <v>7</v>
      </c>
      <c r="B16" s="29" t="s">
        <v>41</v>
      </c>
      <c r="C16" s="29">
        <v>955</v>
      </c>
      <c r="D16" s="29" t="s">
        <v>42</v>
      </c>
      <c r="E16" s="29">
        <v>19494</v>
      </c>
      <c r="F16" s="30">
        <f t="shared" si="0"/>
        <v>115.15555555555557</v>
      </c>
      <c r="G16" s="57">
        <f t="shared" si="1"/>
        <v>115.15555555555557</v>
      </c>
      <c r="H16" s="61">
        <f t="shared" si="2"/>
        <v>115.15555555555557</v>
      </c>
      <c r="I16" s="32">
        <f t="shared" si="3"/>
        <v>0</v>
      </c>
      <c r="J16" s="32">
        <f t="shared" si="4"/>
        <v>0</v>
      </c>
      <c r="K16" s="58">
        <v>0</v>
      </c>
      <c r="L16" s="59">
        <v>115.15555555555557</v>
      </c>
      <c r="M16" s="58">
        <v>0</v>
      </c>
      <c r="N16" s="60">
        <v>0</v>
      </c>
      <c r="O16" s="60">
        <v>0</v>
      </c>
      <c r="P16" s="54">
        <f t="shared" si="5"/>
        <v>115.15555555555557</v>
      </c>
    </row>
    <row r="17" spans="1:16" ht="15.75">
      <c r="A17" s="49">
        <v>8</v>
      </c>
      <c r="B17" s="29" t="s">
        <v>43</v>
      </c>
      <c r="C17" s="29">
        <v>12429</v>
      </c>
      <c r="D17" s="29" t="s">
        <v>44</v>
      </c>
      <c r="E17" s="29">
        <v>8738</v>
      </c>
      <c r="F17" s="30">
        <f t="shared" si="0"/>
        <v>96.33888888888889</v>
      </c>
      <c r="G17" s="57">
        <f t="shared" si="1"/>
        <v>96.33888888888889</v>
      </c>
      <c r="H17" s="32">
        <f t="shared" si="2"/>
        <v>96.33888888888889</v>
      </c>
      <c r="I17" s="32">
        <f t="shared" si="3"/>
        <v>0</v>
      </c>
      <c r="J17" s="32">
        <f t="shared" si="4"/>
        <v>0</v>
      </c>
      <c r="K17" s="58">
        <v>0</v>
      </c>
      <c r="L17" s="59">
        <v>96.33888888888889</v>
      </c>
      <c r="M17" s="58">
        <v>0</v>
      </c>
      <c r="N17" s="60">
        <v>0</v>
      </c>
      <c r="O17" s="60">
        <v>0</v>
      </c>
      <c r="P17" s="54">
        <f t="shared" si="5"/>
        <v>96.33888888888889</v>
      </c>
    </row>
    <row r="18" spans="1:16" ht="15.75">
      <c r="A18" s="49">
        <v>10</v>
      </c>
      <c r="B18" s="29" t="s">
        <v>46</v>
      </c>
      <c r="C18" s="29">
        <v>21193</v>
      </c>
      <c r="D18" s="29" t="s">
        <v>47</v>
      </c>
      <c r="E18" s="29">
        <v>21010</v>
      </c>
      <c r="F18" s="30">
        <f t="shared" si="0"/>
        <v>66.27222222222223</v>
      </c>
      <c r="G18" s="57">
        <f t="shared" si="1"/>
        <v>66.27222222222223</v>
      </c>
      <c r="H18" s="61">
        <f t="shared" si="2"/>
        <v>66.27222222222223</v>
      </c>
      <c r="I18" s="32">
        <f t="shared" si="3"/>
        <v>0</v>
      </c>
      <c r="J18" s="32">
        <f t="shared" si="4"/>
        <v>0</v>
      </c>
      <c r="K18" s="58">
        <v>0</v>
      </c>
      <c r="L18" s="63">
        <v>66.27222222222223</v>
      </c>
      <c r="M18" s="58">
        <v>0</v>
      </c>
      <c r="N18" s="60">
        <v>0</v>
      </c>
      <c r="O18" s="60">
        <v>0</v>
      </c>
      <c r="P18" s="54">
        <f t="shared" si="5"/>
        <v>66.27222222222223</v>
      </c>
    </row>
    <row r="19" spans="1:16" ht="15.75">
      <c r="A19" s="49">
        <v>11</v>
      </c>
      <c r="B19" s="29" t="s">
        <v>48</v>
      </c>
      <c r="C19" s="37">
        <v>7004</v>
      </c>
      <c r="D19" s="29" t="s">
        <v>49</v>
      </c>
      <c r="E19" s="29">
        <v>10428</v>
      </c>
      <c r="F19" s="30">
        <f t="shared" si="0"/>
        <v>62.54</v>
      </c>
      <c r="G19" s="57">
        <f t="shared" si="1"/>
        <v>62.54</v>
      </c>
      <c r="H19" s="32">
        <f t="shared" si="2"/>
        <v>62.54</v>
      </c>
      <c r="I19" s="32">
        <f t="shared" si="3"/>
        <v>0</v>
      </c>
      <c r="J19" s="32">
        <f t="shared" si="4"/>
        <v>0</v>
      </c>
      <c r="K19" s="58">
        <v>0</v>
      </c>
      <c r="L19" s="62">
        <v>0</v>
      </c>
      <c r="M19" s="59">
        <v>62.54</v>
      </c>
      <c r="N19" s="60">
        <v>0</v>
      </c>
      <c r="O19" s="60">
        <v>0</v>
      </c>
      <c r="P19" s="54">
        <f t="shared" si="5"/>
        <v>62.54</v>
      </c>
    </row>
    <row r="20" spans="1:20" s="64" customFormat="1" ht="15.75">
      <c r="A20" s="49">
        <v>12</v>
      </c>
      <c r="B20" s="29" t="s">
        <v>50</v>
      </c>
      <c r="C20" s="29">
        <v>15245</v>
      </c>
      <c r="D20" s="29" t="s">
        <v>51</v>
      </c>
      <c r="E20" s="29">
        <v>16450</v>
      </c>
      <c r="F20" s="30">
        <f t="shared" si="0"/>
        <v>54.91111111111111</v>
      </c>
      <c r="G20" s="57">
        <f t="shared" si="1"/>
        <v>54.91111111111111</v>
      </c>
      <c r="H20" s="61">
        <f t="shared" si="2"/>
        <v>54.91111111111111</v>
      </c>
      <c r="I20" s="32">
        <f t="shared" si="3"/>
        <v>0</v>
      </c>
      <c r="J20" s="32">
        <f t="shared" si="4"/>
        <v>0</v>
      </c>
      <c r="K20" s="58">
        <v>0</v>
      </c>
      <c r="L20" s="59">
        <v>54.91111111111111</v>
      </c>
      <c r="M20" s="58">
        <v>0</v>
      </c>
      <c r="N20" s="60">
        <v>0</v>
      </c>
      <c r="O20" s="60">
        <v>0</v>
      </c>
      <c r="P20" s="54">
        <f t="shared" si="5"/>
        <v>54.91111111111111</v>
      </c>
      <c r="Q20" s="18"/>
      <c r="S20"/>
      <c r="T20"/>
    </row>
    <row r="21" spans="1:17" ht="15.75">
      <c r="A21" s="49">
        <v>13</v>
      </c>
      <c r="B21" s="29" t="s">
        <v>52</v>
      </c>
      <c r="C21" s="29">
        <v>14956</v>
      </c>
      <c r="D21" s="29" t="s">
        <v>53</v>
      </c>
      <c r="E21" s="29">
        <v>17686</v>
      </c>
      <c r="F21" s="30">
        <f t="shared" si="0"/>
        <v>54.90555555555555</v>
      </c>
      <c r="G21" s="57">
        <f t="shared" si="1"/>
        <v>54.90555555555555</v>
      </c>
      <c r="H21" s="61">
        <f t="shared" si="2"/>
        <v>54.90555555555555</v>
      </c>
      <c r="I21" s="32">
        <f t="shared" si="3"/>
        <v>0</v>
      </c>
      <c r="J21" s="32">
        <f t="shared" si="4"/>
        <v>0</v>
      </c>
      <c r="K21" s="58">
        <v>0</v>
      </c>
      <c r="L21" s="59">
        <v>54.90555555555555</v>
      </c>
      <c r="M21" s="58">
        <v>0</v>
      </c>
      <c r="N21" s="60">
        <v>0</v>
      </c>
      <c r="O21" s="60">
        <v>0</v>
      </c>
      <c r="P21" s="54">
        <f t="shared" si="5"/>
        <v>54.90555555555555</v>
      </c>
      <c r="Q21" s="39"/>
    </row>
    <row r="22" spans="1:16" ht="15.75">
      <c r="A22" s="49">
        <v>14</v>
      </c>
      <c r="B22" s="29" t="s">
        <v>54</v>
      </c>
      <c r="C22" s="29">
        <v>10962</v>
      </c>
      <c r="D22" s="29" t="s">
        <v>55</v>
      </c>
      <c r="E22" s="29">
        <v>15688</v>
      </c>
      <c r="F22" s="30">
        <f t="shared" si="0"/>
        <v>53.08888888888889</v>
      </c>
      <c r="G22" s="57">
        <f t="shared" si="1"/>
        <v>53.08888888888889</v>
      </c>
      <c r="H22" s="32">
        <f t="shared" si="2"/>
        <v>53.08888888888889</v>
      </c>
      <c r="I22" s="32">
        <f t="shared" si="3"/>
        <v>0</v>
      </c>
      <c r="J22" s="32">
        <f t="shared" si="4"/>
        <v>0</v>
      </c>
      <c r="K22" s="58">
        <v>0</v>
      </c>
      <c r="L22" s="63">
        <v>53.08888888888889</v>
      </c>
      <c r="M22" s="58">
        <v>0</v>
      </c>
      <c r="N22" s="60">
        <v>0</v>
      </c>
      <c r="O22" s="60">
        <v>0</v>
      </c>
      <c r="P22" s="54">
        <f t="shared" si="5"/>
        <v>53.08888888888889</v>
      </c>
    </row>
    <row r="23" spans="1:16" ht="15.75">
      <c r="A23" s="49">
        <v>9</v>
      </c>
      <c r="B23" s="29" t="s">
        <v>41</v>
      </c>
      <c r="C23" s="37">
        <v>955</v>
      </c>
      <c r="D23" s="29" t="s">
        <v>45</v>
      </c>
      <c r="E23" s="29">
        <v>954</v>
      </c>
      <c r="F23" s="30">
        <f t="shared" si="0"/>
        <v>49.87</v>
      </c>
      <c r="G23" s="57">
        <f t="shared" si="1"/>
        <v>49.87</v>
      </c>
      <c r="H23" s="32">
        <f t="shared" si="2"/>
        <v>49.87</v>
      </c>
      <c r="I23" s="32">
        <v>0</v>
      </c>
      <c r="J23" s="32">
        <v>0</v>
      </c>
      <c r="K23" s="58">
        <v>0</v>
      </c>
      <c r="L23" s="62">
        <v>0</v>
      </c>
      <c r="M23" s="63">
        <v>49.87</v>
      </c>
      <c r="N23" s="60">
        <v>0</v>
      </c>
      <c r="O23" s="60">
        <v>0</v>
      </c>
      <c r="P23" s="54">
        <f t="shared" si="5"/>
        <v>49.87</v>
      </c>
    </row>
    <row r="24" spans="1:16" ht="15.75">
      <c r="A24" s="49">
        <v>15</v>
      </c>
      <c r="B24" s="29" t="s">
        <v>56</v>
      </c>
      <c r="C24" s="29">
        <v>13409</v>
      </c>
      <c r="D24" s="29" t="s">
        <v>57</v>
      </c>
      <c r="E24" s="29">
        <v>20880</v>
      </c>
      <c r="F24" s="30">
        <f t="shared" si="0"/>
        <v>48.58888888888889</v>
      </c>
      <c r="G24" s="57">
        <f t="shared" si="1"/>
        <v>48.58888888888889</v>
      </c>
      <c r="H24" s="61">
        <f t="shared" si="2"/>
        <v>48.58888888888889</v>
      </c>
      <c r="I24" s="32">
        <f>LARGE((K24:O24),2)</f>
        <v>0</v>
      </c>
      <c r="J24" s="32">
        <f>LARGE((K24:O24),3)</f>
        <v>0</v>
      </c>
      <c r="K24" s="58">
        <v>0</v>
      </c>
      <c r="L24" s="63">
        <v>48.58888888888889</v>
      </c>
      <c r="M24" s="58">
        <v>0</v>
      </c>
      <c r="N24" s="60">
        <v>0</v>
      </c>
      <c r="O24" s="60">
        <v>0</v>
      </c>
      <c r="P24" s="54">
        <f t="shared" si="5"/>
        <v>48.58888888888889</v>
      </c>
    </row>
    <row r="25" spans="1:16" ht="15.75">
      <c r="A25" s="49">
        <v>16</v>
      </c>
      <c r="B25" s="29" t="s">
        <v>58</v>
      </c>
      <c r="C25" s="29">
        <v>22134</v>
      </c>
      <c r="D25" s="29" t="s">
        <v>59</v>
      </c>
      <c r="E25" s="29">
        <v>22133</v>
      </c>
      <c r="F25" s="30">
        <f t="shared" si="0"/>
        <v>48.5</v>
      </c>
      <c r="G25" s="57">
        <f t="shared" si="1"/>
        <v>48.5</v>
      </c>
      <c r="H25" s="61">
        <f t="shared" si="2"/>
        <v>48.5</v>
      </c>
      <c r="I25" s="32">
        <f>LARGE((K25:O25),2)</f>
        <v>0</v>
      </c>
      <c r="J25" s="32">
        <f>LARGE((K25:O25),3)</f>
        <v>0</v>
      </c>
      <c r="K25" s="58">
        <v>0</v>
      </c>
      <c r="L25" s="63">
        <v>48.5</v>
      </c>
      <c r="M25" s="58">
        <v>0</v>
      </c>
      <c r="N25" s="60">
        <v>0</v>
      </c>
      <c r="O25" s="60">
        <v>0</v>
      </c>
      <c r="P25" s="54">
        <f t="shared" si="5"/>
        <v>48.5</v>
      </c>
    </row>
    <row r="26" spans="1:20" s="64" customFormat="1" ht="15.75">
      <c r="A26" s="49">
        <v>17</v>
      </c>
      <c r="B26" s="29" t="s">
        <v>60</v>
      </c>
      <c r="C26" s="29">
        <v>22135</v>
      </c>
      <c r="D26" s="29" t="s">
        <v>61</v>
      </c>
      <c r="E26" s="29">
        <v>14438</v>
      </c>
      <c r="F26" s="30">
        <f t="shared" si="0"/>
        <v>47.388888888888886</v>
      </c>
      <c r="G26" s="57">
        <f t="shared" si="1"/>
        <v>47.388888888888886</v>
      </c>
      <c r="H26" s="61">
        <f t="shared" si="2"/>
        <v>47.388888888888886</v>
      </c>
      <c r="I26" s="32">
        <f>LARGE((K26:O26),2)</f>
        <v>0</v>
      </c>
      <c r="J26" s="32">
        <f>LARGE((K26:O26),3)</f>
        <v>0</v>
      </c>
      <c r="K26" s="58">
        <v>0</v>
      </c>
      <c r="L26" s="63">
        <v>47.388888888888886</v>
      </c>
      <c r="M26" s="58">
        <v>0</v>
      </c>
      <c r="N26" s="60">
        <v>0</v>
      </c>
      <c r="O26" s="60">
        <v>0</v>
      </c>
      <c r="P26" s="54">
        <f t="shared" si="5"/>
        <v>47.388888888888886</v>
      </c>
      <c r="Q26" s="18"/>
      <c r="S26"/>
      <c r="T26"/>
    </row>
    <row r="27" spans="1:17" ht="15.75">
      <c r="A27" s="49">
        <v>18</v>
      </c>
      <c r="B27" s="29" t="s">
        <v>62</v>
      </c>
      <c r="C27" s="37">
        <v>13624</v>
      </c>
      <c r="D27" s="29" t="s">
        <v>63</v>
      </c>
      <c r="E27" s="29">
        <v>17016</v>
      </c>
      <c r="F27" s="30">
        <f t="shared" si="0"/>
        <v>44.28</v>
      </c>
      <c r="G27" s="57">
        <f t="shared" si="1"/>
        <v>44.28</v>
      </c>
      <c r="H27" s="32">
        <f t="shared" si="2"/>
        <v>44.28</v>
      </c>
      <c r="I27" s="32">
        <v>0</v>
      </c>
      <c r="J27" s="32">
        <v>0</v>
      </c>
      <c r="K27" s="58">
        <v>0</v>
      </c>
      <c r="L27" s="62">
        <v>0</v>
      </c>
      <c r="M27" s="59">
        <v>44.28</v>
      </c>
      <c r="N27" s="60">
        <v>0</v>
      </c>
      <c r="O27" s="60">
        <v>0</v>
      </c>
      <c r="P27" s="54">
        <f t="shared" si="5"/>
        <v>44.28</v>
      </c>
      <c r="Q27" s="39"/>
    </row>
    <row r="28" spans="1:16" ht="15.75">
      <c r="A28" s="49">
        <v>19</v>
      </c>
      <c r="B28" s="29" t="s">
        <v>64</v>
      </c>
      <c r="C28" s="29">
        <v>10696</v>
      </c>
      <c r="D28" s="29" t="s">
        <v>65</v>
      </c>
      <c r="E28" s="29">
        <v>15419</v>
      </c>
      <c r="F28" s="30">
        <f t="shared" si="0"/>
        <v>34.99444444444445</v>
      </c>
      <c r="G28" s="57">
        <f t="shared" si="1"/>
        <v>34.99444444444445</v>
      </c>
      <c r="H28" s="61">
        <f t="shared" si="2"/>
        <v>34.99444444444445</v>
      </c>
      <c r="I28" s="32">
        <f aca="true" t="shared" si="6" ref="I28:I46">LARGE((K28:O28),2)</f>
        <v>0</v>
      </c>
      <c r="J28" s="32">
        <f aca="true" t="shared" si="7" ref="J28:J46">LARGE((K28:O28),3)</f>
        <v>0</v>
      </c>
      <c r="K28" s="58">
        <v>0</v>
      </c>
      <c r="L28" s="63">
        <v>34.99444444444445</v>
      </c>
      <c r="M28" s="58">
        <v>0</v>
      </c>
      <c r="N28" s="60">
        <v>0</v>
      </c>
      <c r="O28" s="60">
        <v>0</v>
      </c>
      <c r="P28" s="54">
        <f t="shared" si="5"/>
        <v>34.99444444444445</v>
      </c>
    </row>
    <row r="29" spans="1:16" ht="15.75">
      <c r="A29" s="49">
        <v>20</v>
      </c>
      <c r="B29" s="29" t="s">
        <v>66</v>
      </c>
      <c r="C29" s="29">
        <v>22045</v>
      </c>
      <c r="D29" s="29" t="s">
        <v>67</v>
      </c>
      <c r="E29" s="29">
        <v>22046</v>
      </c>
      <c r="F29" s="30">
        <f t="shared" si="0"/>
        <v>29.233333333333334</v>
      </c>
      <c r="G29" s="57">
        <f t="shared" si="1"/>
        <v>29.233333333333334</v>
      </c>
      <c r="H29" s="32">
        <f t="shared" si="2"/>
        <v>29.233333333333334</v>
      </c>
      <c r="I29" s="32">
        <f t="shared" si="6"/>
        <v>0</v>
      </c>
      <c r="J29" s="32">
        <f t="shared" si="7"/>
        <v>0</v>
      </c>
      <c r="K29" s="58">
        <v>0</v>
      </c>
      <c r="L29" s="63">
        <v>29.233333333333334</v>
      </c>
      <c r="M29" s="58">
        <v>0</v>
      </c>
      <c r="N29" s="60">
        <v>0</v>
      </c>
      <c r="O29" s="60">
        <v>0</v>
      </c>
      <c r="P29" s="54">
        <f t="shared" si="5"/>
        <v>29.233333333333334</v>
      </c>
    </row>
    <row r="30" spans="1:16" ht="15.75">
      <c r="A30" s="49">
        <v>21</v>
      </c>
      <c r="B30" s="29" t="s">
        <v>68</v>
      </c>
      <c r="C30" s="29">
        <v>20855</v>
      </c>
      <c r="D30" s="29" t="s">
        <v>69</v>
      </c>
      <c r="E30" s="29">
        <v>17549</v>
      </c>
      <c r="F30" s="30">
        <f t="shared" si="0"/>
        <v>14.138888888888886</v>
      </c>
      <c r="G30" s="57">
        <f t="shared" si="1"/>
        <v>14.138888888888886</v>
      </c>
      <c r="H30" s="32">
        <f t="shared" si="2"/>
        <v>14.138888888888886</v>
      </c>
      <c r="I30" s="32">
        <f t="shared" si="6"/>
        <v>0</v>
      </c>
      <c r="J30" s="32">
        <f t="shared" si="7"/>
        <v>0</v>
      </c>
      <c r="K30" s="58">
        <v>0</v>
      </c>
      <c r="L30" s="63">
        <v>14.138888888888886</v>
      </c>
      <c r="M30" s="58">
        <v>0</v>
      </c>
      <c r="N30" s="60">
        <v>0</v>
      </c>
      <c r="O30" s="60">
        <v>0</v>
      </c>
      <c r="P30" s="54">
        <f t="shared" si="5"/>
        <v>14.138888888888886</v>
      </c>
    </row>
    <row r="31" spans="1:16" ht="15.75">
      <c r="A31" s="49">
        <v>22</v>
      </c>
      <c r="B31" s="29" t="s">
        <v>70</v>
      </c>
      <c r="C31" s="29">
        <v>15852</v>
      </c>
      <c r="D31" s="29" t="s">
        <v>71</v>
      </c>
      <c r="E31" s="29">
        <v>6819</v>
      </c>
      <c r="F31" s="30">
        <f t="shared" si="0"/>
        <v>0</v>
      </c>
      <c r="G31" s="57">
        <f t="shared" si="1"/>
        <v>0</v>
      </c>
      <c r="H31" s="32">
        <f t="shared" si="2"/>
        <v>0</v>
      </c>
      <c r="I31" s="32">
        <f t="shared" si="6"/>
        <v>0</v>
      </c>
      <c r="J31" s="32">
        <f t="shared" si="7"/>
        <v>0</v>
      </c>
      <c r="K31" s="58">
        <v>0</v>
      </c>
      <c r="L31" s="58">
        <v>0</v>
      </c>
      <c r="M31" s="63">
        <v>0</v>
      </c>
      <c r="N31" s="60">
        <v>0</v>
      </c>
      <c r="O31" s="60">
        <v>0</v>
      </c>
      <c r="P31" s="54">
        <f t="shared" si="5"/>
        <v>0</v>
      </c>
    </row>
    <row r="32" spans="1:16" ht="15.75">
      <c r="A32" s="49">
        <v>23</v>
      </c>
      <c r="B32" s="176" t="s">
        <v>555</v>
      </c>
      <c r="C32" s="38">
        <v>0</v>
      </c>
      <c r="D32" s="176" t="s">
        <v>556</v>
      </c>
      <c r="E32" s="38">
        <v>0</v>
      </c>
      <c r="F32" s="30" t="str">
        <f>IF(AND(D32&gt;0,E32&gt;0),SUM(H32:J32),"0")</f>
        <v>0</v>
      </c>
      <c r="G32" s="57">
        <f t="shared" si="1"/>
        <v>160</v>
      </c>
      <c r="H32" s="32">
        <f t="shared" si="2"/>
        <v>160</v>
      </c>
      <c r="I32" s="32">
        <f aca="true" t="shared" si="8" ref="I32:I79">LARGE((K32:O32),2)</f>
        <v>0</v>
      </c>
      <c r="J32" s="32">
        <f aca="true" t="shared" si="9" ref="J32:J79">LARGE((K32:O32),3)</f>
        <v>0</v>
      </c>
      <c r="K32" s="58">
        <v>0</v>
      </c>
      <c r="L32" s="209">
        <v>0</v>
      </c>
      <c r="M32" s="58">
        <v>0</v>
      </c>
      <c r="N32" s="208">
        <v>160</v>
      </c>
      <c r="O32" s="60">
        <v>0</v>
      </c>
      <c r="P32" s="54">
        <f aca="true" t="shared" si="10" ref="P32:P79">SUM(K32:O32)</f>
        <v>160</v>
      </c>
    </row>
    <row r="33" spans="1:16" ht="15.75">
      <c r="A33" s="49">
        <v>24</v>
      </c>
      <c r="B33" s="29" t="s">
        <v>35</v>
      </c>
      <c r="C33" s="37">
        <v>2366</v>
      </c>
      <c r="D33" s="29" t="s">
        <v>72</v>
      </c>
      <c r="E33" s="38">
        <v>0</v>
      </c>
      <c r="F33" s="30" t="str">
        <f t="shared" si="0"/>
        <v>0</v>
      </c>
      <c r="G33" s="57">
        <f t="shared" si="1"/>
        <v>157.13333333333333</v>
      </c>
      <c r="H33" s="32">
        <f t="shared" si="2"/>
        <v>157.13333333333333</v>
      </c>
      <c r="I33" s="32">
        <f t="shared" si="6"/>
        <v>0</v>
      </c>
      <c r="J33" s="32">
        <f t="shared" si="7"/>
        <v>0</v>
      </c>
      <c r="K33" s="58">
        <v>0</v>
      </c>
      <c r="L33" s="59">
        <v>157.13333333333333</v>
      </c>
      <c r="M33" s="58">
        <v>0</v>
      </c>
      <c r="N33" s="60">
        <v>0</v>
      </c>
      <c r="O33" s="60">
        <v>0</v>
      </c>
      <c r="P33" s="54">
        <f t="shared" si="5"/>
        <v>157.13333333333333</v>
      </c>
    </row>
    <row r="34" spans="1:16" ht="15.75">
      <c r="A34" s="49">
        <v>25</v>
      </c>
      <c r="B34" s="29" t="s">
        <v>73</v>
      </c>
      <c r="C34" s="37">
        <v>19559</v>
      </c>
      <c r="D34" s="37" t="s">
        <v>74</v>
      </c>
      <c r="E34" s="38">
        <v>0</v>
      </c>
      <c r="F34" s="30" t="str">
        <f t="shared" si="0"/>
        <v>0</v>
      </c>
      <c r="G34" s="57">
        <f t="shared" si="1"/>
        <v>114.7</v>
      </c>
      <c r="H34" s="32">
        <f t="shared" si="2"/>
        <v>114.7</v>
      </c>
      <c r="I34" s="32">
        <f t="shared" si="6"/>
        <v>0</v>
      </c>
      <c r="J34" s="32">
        <f t="shared" si="7"/>
        <v>0</v>
      </c>
      <c r="K34" s="58">
        <v>0</v>
      </c>
      <c r="L34" s="59">
        <v>114.7</v>
      </c>
      <c r="M34" s="58">
        <v>0</v>
      </c>
      <c r="N34" s="60">
        <v>0</v>
      </c>
      <c r="O34" s="60">
        <v>0</v>
      </c>
      <c r="P34" s="54">
        <f t="shared" si="5"/>
        <v>114.7</v>
      </c>
    </row>
    <row r="35" spans="1:16" ht="15.75">
      <c r="A35" s="49">
        <v>26</v>
      </c>
      <c r="B35" s="29" t="s">
        <v>75</v>
      </c>
      <c r="C35" s="38">
        <v>0</v>
      </c>
      <c r="D35" s="37" t="s">
        <v>76</v>
      </c>
      <c r="E35" s="38">
        <v>0</v>
      </c>
      <c r="F35" s="30" t="str">
        <f t="shared" si="0"/>
        <v>0</v>
      </c>
      <c r="G35" s="57">
        <f t="shared" si="1"/>
        <v>88.16666666666667</v>
      </c>
      <c r="H35" s="61">
        <f t="shared" si="2"/>
        <v>88.16666666666667</v>
      </c>
      <c r="I35" s="32">
        <f t="shared" si="6"/>
        <v>0</v>
      </c>
      <c r="J35" s="32">
        <f t="shared" si="7"/>
        <v>0</v>
      </c>
      <c r="K35" s="58">
        <v>0</v>
      </c>
      <c r="L35" s="59">
        <v>88.16666666666667</v>
      </c>
      <c r="M35" s="58">
        <v>0</v>
      </c>
      <c r="N35" s="60">
        <v>0</v>
      </c>
      <c r="O35" s="60">
        <v>0</v>
      </c>
      <c r="P35" s="54">
        <f t="shared" si="5"/>
        <v>88.16666666666667</v>
      </c>
    </row>
    <row r="36" spans="1:16" ht="15.75">
      <c r="A36" s="49">
        <v>27</v>
      </c>
      <c r="B36" s="29" t="s">
        <v>77</v>
      </c>
      <c r="C36" s="37">
        <v>10708</v>
      </c>
      <c r="D36" s="37" t="s">
        <v>78</v>
      </c>
      <c r="E36" s="38">
        <v>0</v>
      </c>
      <c r="F36" s="30" t="str">
        <f t="shared" si="0"/>
        <v>0</v>
      </c>
      <c r="G36" s="57">
        <f t="shared" si="1"/>
        <v>82.71666666666667</v>
      </c>
      <c r="H36" s="32">
        <f t="shared" si="2"/>
        <v>82.71666666666667</v>
      </c>
      <c r="I36" s="32">
        <f t="shared" si="6"/>
        <v>0</v>
      </c>
      <c r="J36" s="32">
        <f t="shared" si="7"/>
        <v>0</v>
      </c>
      <c r="K36" s="58">
        <v>0</v>
      </c>
      <c r="L36" s="59">
        <v>82.71666666666667</v>
      </c>
      <c r="M36" s="58">
        <v>0</v>
      </c>
      <c r="N36" s="60">
        <v>0</v>
      </c>
      <c r="O36" s="60">
        <v>0</v>
      </c>
      <c r="P36" s="54">
        <f t="shared" si="5"/>
        <v>82.71666666666667</v>
      </c>
    </row>
    <row r="37" spans="1:16" ht="15.75">
      <c r="A37" s="49">
        <v>28</v>
      </c>
      <c r="B37" s="29" t="s">
        <v>79</v>
      </c>
      <c r="C37" s="38">
        <v>0</v>
      </c>
      <c r="D37" s="37" t="s">
        <v>80</v>
      </c>
      <c r="E37" s="38">
        <v>0</v>
      </c>
      <c r="F37" s="30" t="str">
        <f t="shared" si="0"/>
        <v>0</v>
      </c>
      <c r="G37" s="57">
        <f t="shared" si="1"/>
        <v>80</v>
      </c>
      <c r="H37" s="32">
        <f t="shared" si="2"/>
        <v>80</v>
      </c>
      <c r="I37" s="32">
        <f t="shared" si="6"/>
        <v>0</v>
      </c>
      <c r="J37" s="32">
        <f t="shared" si="7"/>
        <v>0</v>
      </c>
      <c r="K37" s="58">
        <v>0</v>
      </c>
      <c r="L37" s="63">
        <v>80</v>
      </c>
      <c r="M37" s="58">
        <v>0</v>
      </c>
      <c r="N37" s="60">
        <v>0</v>
      </c>
      <c r="O37" s="60">
        <v>0</v>
      </c>
      <c r="P37" s="54">
        <f t="shared" si="5"/>
        <v>80</v>
      </c>
    </row>
    <row r="38" spans="1:16" ht="15.75">
      <c r="A38" s="49">
        <v>29</v>
      </c>
      <c r="B38" s="29" t="s">
        <v>81</v>
      </c>
      <c r="C38" s="38">
        <v>0</v>
      </c>
      <c r="D38" s="37" t="s">
        <v>82</v>
      </c>
      <c r="E38" s="38">
        <v>0</v>
      </c>
      <c r="F38" s="30" t="str">
        <f t="shared" si="0"/>
        <v>0</v>
      </c>
      <c r="G38" s="57">
        <f t="shared" si="1"/>
        <v>76.57</v>
      </c>
      <c r="H38" s="32">
        <f t="shared" si="2"/>
        <v>76.57</v>
      </c>
      <c r="I38" s="32">
        <f t="shared" si="6"/>
        <v>0</v>
      </c>
      <c r="J38" s="32">
        <f t="shared" si="7"/>
        <v>0</v>
      </c>
      <c r="K38" s="58">
        <v>0</v>
      </c>
      <c r="L38" s="58">
        <v>0</v>
      </c>
      <c r="M38" s="63">
        <v>76.57</v>
      </c>
      <c r="N38" s="60"/>
      <c r="O38" s="60"/>
      <c r="P38" s="54"/>
    </row>
    <row r="39" spans="1:16" ht="15.75">
      <c r="A39" s="49">
        <v>30</v>
      </c>
      <c r="B39" s="29" t="s">
        <v>83</v>
      </c>
      <c r="C39" s="37">
        <v>21000</v>
      </c>
      <c r="D39" s="37" t="s">
        <v>84</v>
      </c>
      <c r="E39" s="38">
        <v>0</v>
      </c>
      <c r="F39" s="30" t="str">
        <f t="shared" si="0"/>
        <v>0</v>
      </c>
      <c r="G39" s="57">
        <f t="shared" si="1"/>
        <v>69.43888888888888</v>
      </c>
      <c r="H39" s="32">
        <f t="shared" si="2"/>
        <v>69.43888888888888</v>
      </c>
      <c r="I39" s="32">
        <f t="shared" si="6"/>
        <v>0</v>
      </c>
      <c r="J39" s="32">
        <f t="shared" si="7"/>
        <v>0</v>
      </c>
      <c r="K39" s="58">
        <v>0</v>
      </c>
      <c r="L39" s="59">
        <v>69.43888888888888</v>
      </c>
      <c r="M39" s="58">
        <v>0</v>
      </c>
      <c r="N39" s="60">
        <v>0</v>
      </c>
      <c r="O39" s="60">
        <v>0</v>
      </c>
      <c r="P39" s="54">
        <f t="shared" si="10"/>
        <v>69.43888888888888</v>
      </c>
    </row>
    <row r="40" spans="1:16" ht="15.75">
      <c r="A40" s="49">
        <v>31</v>
      </c>
      <c r="B40" s="29" t="s">
        <v>85</v>
      </c>
      <c r="C40" s="37">
        <v>12117</v>
      </c>
      <c r="D40" s="37" t="s">
        <v>86</v>
      </c>
      <c r="E40" s="38">
        <v>0</v>
      </c>
      <c r="F40" s="30" t="str">
        <f t="shared" si="0"/>
        <v>0</v>
      </c>
      <c r="G40" s="57">
        <f t="shared" si="1"/>
        <v>69.42222222222222</v>
      </c>
      <c r="H40" s="32">
        <f t="shared" si="2"/>
        <v>69.42222222222222</v>
      </c>
      <c r="I40" s="32">
        <f t="shared" si="6"/>
        <v>0</v>
      </c>
      <c r="J40" s="32">
        <f t="shared" si="7"/>
        <v>0</v>
      </c>
      <c r="K40" s="58">
        <v>0</v>
      </c>
      <c r="L40" s="63">
        <v>69.42222222222222</v>
      </c>
      <c r="M40" s="58">
        <v>0</v>
      </c>
      <c r="N40" s="60">
        <v>0</v>
      </c>
      <c r="O40" s="60">
        <v>0</v>
      </c>
      <c r="P40" s="54">
        <f t="shared" si="10"/>
        <v>69.42222222222222</v>
      </c>
    </row>
    <row r="41" spans="1:16" ht="15.75">
      <c r="A41" s="49">
        <v>32</v>
      </c>
      <c r="B41" s="29" t="s">
        <v>87</v>
      </c>
      <c r="C41" s="38">
        <v>0</v>
      </c>
      <c r="D41" s="37" t="s">
        <v>88</v>
      </c>
      <c r="E41" s="38">
        <v>0</v>
      </c>
      <c r="F41" s="30" t="str">
        <f t="shared" si="0"/>
        <v>0</v>
      </c>
      <c r="G41" s="57">
        <f t="shared" si="1"/>
        <v>66.17777777777778</v>
      </c>
      <c r="H41" s="32">
        <f t="shared" si="2"/>
        <v>66.17777777777778</v>
      </c>
      <c r="I41" s="32">
        <f t="shared" si="6"/>
        <v>0</v>
      </c>
      <c r="J41" s="32">
        <f t="shared" si="7"/>
        <v>0</v>
      </c>
      <c r="K41" s="58">
        <v>0</v>
      </c>
      <c r="L41" s="63">
        <v>66.17777777777778</v>
      </c>
      <c r="M41" s="58">
        <v>0</v>
      </c>
      <c r="N41" s="60">
        <v>0</v>
      </c>
      <c r="O41" s="60">
        <v>0</v>
      </c>
      <c r="P41" s="54">
        <f t="shared" si="10"/>
        <v>66.17777777777778</v>
      </c>
    </row>
    <row r="42" spans="1:16" ht="15.75">
      <c r="A42" s="49">
        <v>33</v>
      </c>
      <c r="B42" s="29" t="s">
        <v>89</v>
      </c>
      <c r="C42" s="37">
        <v>17180</v>
      </c>
      <c r="D42" s="37" t="s">
        <v>90</v>
      </c>
      <c r="E42" s="38">
        <v>0</v>
      </c>
      <c r="F42" s="30" t="str">
        <f t="shared" si="0"/>
        <v>0</v>
      </c>
      <c r="G42" s="57">
        <f aca="true" t="shared" si="11" ref="G42:G73">SUM(H42:J42)</f>
        <v>65.0111111111111</v>
      </c>
      <c r="H42" s="61">
        <f aca="true" t="shared" si="12" ref="H42:H73">MAX(K42:O42)</f>
        <v>65.0111111111111</v>
      </c>
      <c r="I42" s="32">
        <f t="shared" si="6"/>
        <v>0</v>
      </c>
      <c r="J42" s="32">
        <f t="shared" si="7"/>
        <v>0</v>
      </c>
      <c r="K42" s="58">
        <v>0</v>
      </c>
      <c r="L42" s="63">
        <v>65.0111111111111</v>
      </c>
      <c r="M42" s="58">
        <v>0</v>
      </c>
      <c r="N42" s="60">
        <v>0</v>
      </c>
      <c r="O42" s="60">
        <v>0</v>
      </c>
      <c r="P42" s="54">
        <f t="shared" si="10"/>
        <v>65.0111111111111</v>
      </c>
    </row>
    <row r="43" spans="1:16" ht="15.75">
      <c r="A43" s="66">
        <v>34</v>
      </c>
      <c r="B43" s="29" t="s">
        <v>91</v>
      </c>
      <c r="C43" s="38">
        <v>0</v>
      </c>
      <c r="D43" s="29" t="s">
        <v>92</v>
      </c>
      <c r="E43" s="38">
        <v>0</v>
      </c>
      <c r="F43" s="30" t="str">
        <f t="shared" si="0"/>
        <v>0</v>
      </c>
      <c r="G43" s="57">
        <f t="shared" si="11"/>
        <v>63.88111111111112</v>
      </c>
      <c r="H43" s="32">
        <f t="shared" si="12"/>
        <v>36.52</v>
      </c>
      <c r="I43" s="32">
        <f t="shared" si="6"/>
        <v>27.361111111111114</v>
      </c>
      <c r="J43" s="32">
        <f t="shared" si="7"/>
        <v>0</v>
      </c>
      <c r="K43" s="58">
        <v>0</v>
      </c>
      <c r="L43" s="63">
        <v>27.361111111111114</v>
      </c>
      <c r="M43" s="65">
        <v>36.52</v>
      </c>
      <c r="N43" s="60">
        <v>0</v>
      </c>
      <c r="O43" s="60">
        <v>0</v>
      </c>
      <c r="P43" s="54">
        <f t="shared" si="10"/>
        <v>63.88111111111112</v>
      </c>
    </row>
    <row r="44" spans="1:20" ht="15.75">
      <c r="A44" s="66">
        <v>35</v>
      </c>
      <c r="B44" s="29" t="s">
        <v>93</v>
      </c>
      <c r="C44" s="38">
        <v>0</v>
      </c>
      <c r="D44" s="37" t="s">
        <v>94</v>
      </c>
      <c r="E44" s="38">
        <v>0</v>
      </c>
      <c r="F44" s="30" t="str">
        <f t="shared" si="0"/>
        <v>0</v>
      </c>
      <c r="G44" s="57">
        <f t="shared" si="11"/>
        <v>60.855555555555554</v>
      </c>
      <c r="H44" s="32">
        <f t="shared" si="12"/>
        <v>60.855555555555554</v>
      </c>
      <c r="I44" s="32">
        <f t="shared" si="6"/>
        <v>0</v>
      </c>
      <c r="J44" s="32">
        <f t="shared" si="7"/>
        <v>0</v>
      </c>
      <c r="K44" s="58">
        <v>0</v>
      </c>
      <c r="L44" s="63">
        <v>60.855555555555554</v>
      </c>
      <c r="M44" s="58">
        <v>0</v>
      </c>
      <c r="N44" s="60">
        <v>0</v>
      </c>
      <c r="O44" s="60">
        <v>0</v>
      </c>
      <c r="P44" s="54">
        <f t="shared" si="10"/>
        <v>60.855555555555554</v>
      </c>
      <c r="T44" s="64"/>
    </row>
    <row r="45" spans="1:16" ht="15.75">
      <c r="A45" s="66">
        <v>36</v>
      </c>
      <c r="B45" s="29" t="s">
        <v>95</v>
      </c>
      <c r="C45" s="38">
        <v>0</v>
      </c>
      <c r="D45" s="37" t="s">
        <v>96</v>
      </c>
      <c r="E45" s="38">
        <v>0</v>
      </c>
      <c r="F45" s="30" t="str">
        <f t="shared" si="0"/>
        <v>0</v>
      </c>
      <c r="G45" s="57">
        <f t="shared" si="11"/>
        <v>60.477777777777774</v>
      </c>
      <c r="H45" s="61">
        <f t="shared" si="12"/>
        <v>60.477777777777774</v>
      </c>
      <c r="I45" s="32">
        <f t="shared" si="6"/>
        <v>0</v>
      </c>
      <c r="J45" s="32">
        <f t="shared" si="7"/>
        <v>0</v>
      </c>
      <c r="K45" s="58">
        <v>0</v>
      </c>
      <c r="L45" s="63">
        <v>60.477777777777774</v>
      </c>
      <c r="M45" s="58">
        <v>0</v>
      </c>
      <c r="N45" s="60">
        <v>0</v>
      </c>
      <c r="O45" s="60">
        <v>0</v>
      </c>
      <c r="P45" s="54">
        <f t="shared" si="10"/>
        <v>60.477777777777774</v>
      </c>
    </row>
    <row r="46" spans="1:16" ht="15.75">
      <c r="A46" s="66">
        <v>37</v>
      </c>
      <c r="B46" s="29" t="s">
        <v>97</v>
      </c>
      <c r="C46" s="38">
        <v>0</v>
      </c>
      <c r="D46" s="37" t="s">
        <v>98</v>
      </c>
      <c r="E46" s="38">
        <v>0</v>
      </c>
      <c r="F46" s="30" t="str">
        <f t="shared" si="0"/>
        <v>0</v>
      </c>
      <c r="G46" s="57">
        <f t="shared" si="11"/>
        <v>60.46666666666667</v>
      </c>
      <c r="H46" s="61">
        <f t="shared" si="12"/>
        <v>60.46666666666667</v>
      </c>
      <c r="I46" s="32">
        <f t="shared" si="6"/>
        <v>0</v>
      </c>
      <c r="J46" s="32">
        <f t="shared" si="7"/>
        <v>0</v>
      </c>
      <c r="K46" s="58">
        <v>0</v>
      </c>
      <c r="L46" s="63">
        <v>60.46666666666667</v>
      </c>
      <c r="M46" s="58">
        <v>0</v>
      </c>
      <c r="N46" s="60">
        <v>0</v>
      </c>
      <c r="O46" s="60">
        <v>0</v>
      </c>
      <c r="P46" s="54">
        <f t="shared" si="10"/>
        <v>60.46666666666667</v>
      </c>
    </row>
    <row r="47" spans="1:16" ht="15.75">
      <c r="A47" s="66">
        <v>38</v>
      </c>
      <c r="B47" s="29" t="s">
        <v>99</v>
      </c>
      <c r="C47" s="37">
        <v>1600</v>
      </c>
      <c r="D47" s="37" t="s">
        <v>100</v>
      </c>
      <c r="E47" s="38">
        <v>0</v>
      </c>
      <c r="F47" s="67">
        <v>0</v>
      </c>
      <c r="G47" s="57">
        <f t="shared" si="11"/>
        <v>60.44</v>
      </c>
      <c r="H47" s="32">
        <f t="shared" si="12"/>
        <v>60.44</v>
      </c>
      <c r="I47" s="32">
        <v>0</v>
      </c>
      <c r="J47" s="32">
        <v>0</v>
      </c>
      <c r="K47" s="58">
        <v>0</v>
      </c>
      <c r="L47" s="58">
        <v>0</v>
      </c>
      <c r="M47" s="68">
        <v>60.44</v>
      </c>
      <c r="N47" s="60">
        <v>0</v>
      </c>
      <c r="O47" s="60">
        <v>0</v>
      </c>
      <c r="P47" s="54">
        <f t="shared" si="10"/>
        <v>60.44</v>
      </c>
    </row>
    <row r="48" spans="1:16" ht="15.75">
      <c r="A48" s="66">
        <v>39</v>
      </c>
      <c r="B48" s="29" t="s">
        <v>101</v>
      </c>
      <c r="C48" s="38">
        <v>0</v>
      </c>
      <c r="D48" s="37" t="s">
        <v>102</v>
      </c>
      <c r="E48" s="38">
        <v>0</v>
      </c>
      <c r="F48" s="30" t="str">
        <f>IF(AND(D48&gt;0,E48&gt;0),SUM(H48:J48),"0")</f>
        <v>0</v>
      </c>
      <c r="G48" s="57">
        <f t="shared" si="11"/>
        <v>57.25</v>
      </c>
      <c r="H48" s="61">
        <f t="shared" si="12"/>
        <v>57.25</v>
      </c>
      <c r="I48" s="32">
        <f>LARGE((K48:O48),2)</f>
        <v>0</v>
      </c>
      <c r="J48" s="32">
        <f>LARGE((K48:O48),3)</f>
        <v>0</v>
      </c>
      <c r="K48" s="58">
        <v>0</v>
      </c>
      <c r="L48" s="63">
        <v>57.25</v>
      </c>
      <c r="M48" s="58">
        <v>0</v>
      </c>
      <c r="N48" s="60">
        <v>0</v>
      </c>
      <c r="O48" s="60">
        <v>0</v>
      </c>
      <c r="P48" s="54">
        <f t="shared" si="10"/>
        <v>57.25</v>
      </c>
    </row>
    <row r="49" spans="1:17" ht="15.75">
      <c r="A49" s="66">
        <v>40</v>
      </c>
      <c r="B49" s="29" t="s">
        <v>103</v>
      </c>
      <c r="C49" s="38">
        <v>0</v>
      </c>
      <c r="D49" s="37" t="s">
        <v>104</v>
      </c>
      <c r="E49" s="38">
        <v>0</v>
      </c>
      <c r="F49" s="30" t="str">
        <f>IF(AND(D49&gt;0,E49&gt;0),SUM(H49:J49),"0")</f>
        <v>0</v>
      </c>
      <c r="G49" s="57">
        <f t="shared" si="11"/>
        <v>56.53333333333333</v>
      </c>
      <c r="H49" s="61">
        <f t="shared" si="12"/>
        <v>56.53333333333333</v>
      </c>
      <c r="I49" s="32">
        <f>LARGE((K49:O49),2)</f>
        <v>0</v>
      </c>
      <c r="J49" s="32">
        <f>LARGE((K49:O49),3)</f>
        <v>0</v>
      </c>
      <c r="K49" s="58">
        <v>0</v>
      </c>
      <c r="L49" s="63">
        <v>56.53333333333333</v>
      </c>
      <c r="M49" s="58">
        <v>0</v>
      </c>
      <c r="N49" s="60">
        <v>0</v>
      </c>
      <c r="O49" s="60">
        <v>0</v>
      </c>
      <c r="P49" s="54">
        <f t="shared" si="10"/>
        <v>56.53333333333333</v>
      </c>
      <c r="Q49" s="39"/>
    </row>
    <row r="50" spans="1:16" ht="15.75">
      <c r="A50" s="66">
        <v>41</v>
      </c>
      <c r="B50" s="29" t="s">
        <v>107</v>
      </c>
      <c r="C50" s="38">
        <v>0</v>
      </c>
      <c r="D50" s="37" t="s">
        <v>108</v>
      </c>
      <c r="E50" s="37">
        <v>8310</v>
      </c>
      <c r="F50" s="67">
        <v>0</v>
      </c>
      <c r="G50" s="57">
        <f t="shared" si="11"/>
        <v>50.53888888888889</v>
      </c>
      <c r="H50" s="32">
        <f t="shared" si="12"/>
        <v>50.53888888888889</v>
      </c>
      <c r="I50" s="32">
        <f>LARGE((K50:O50),2)</f>
        <v>0</v>
      </c>
      <c r="J50" s="32">
        <f>LARGE((K50:O50),3)</f>
        <v>0</v>
      </c>
      <c r="K50" s="58">
        <v>0</v>
      </c>
      <c r="L50" s="63">
        <v>50.53888888888889</v>
      </c>
      <c r="M50" s="58">
        <v>0</v>
      </c>
      <c r="N50" s="60">
        <v>0</v>
      </c>
      <c r="O50" s="60">
        <v>0</v>
      </c>
      <c r="P50" s="54">
        <f t="shared" si="10"/>
        <v>50.53888888888889</v>
      </c>
    </row>
    <row r="51" spans="1:16" ht="15.75">
      <c r="A51" s="66">
        <v>42</v>
      </c>
      <c r="B51" s="29" t="s">
        <v>109</v>
      </c>
      <c r="C51" s="38">
        <v>0</v>
      </c>
      <c r="D51" s="37" t="s">
        <v>110</v>
      </c>
      <c r="E51" s="38">
        <v>0</v>
      </c>
      <c r="F51" s="67">
        <v>0</v>
      </c>
      <c r="G51" s="57">
        <f t="shared" si="11"/>
        <v>48.84</v>
      </c>
      <c r="H51" s="32">
        <f t="shared" si="12"/>
        <v>48.84</v>
      </c>
      <c r="I51" s="32">
        <v>0</v>
      </c>
      <c r="J51" s="32">
        <v>0</v>
      </c>
      <c r="K51" s="58">
        <v>0</v>
      </c>
      <c r="L51" s="58">
        <v>0</v>
      </c>
      <c r="M51" s="68">
        <v>48.84</v>
      </c>
      <c r="N51" s="60">
        <v>0</v>
      </c>
      <c r="O51" s="60">
        <v>0</v>
      </c>
      <c r="P51" s="54">
        <f t="shared" si="10"/>
        <v>48.84</v>
      </c>
    </row>
    <row r="52" spans="1:16" ht="15.75">
      <c r="A52" s="66">
        <v>43</v>
      </c>
      <c r="B52" s="29" t="s">
        <v>111</v>
      </c>
      <c r="C52" s="38">
        <v>0</v>
      </c>
      <c r="D52" s="29" t="s">
        <v>112</v>
      </c>
      <c r="E52" s="38">
        <v>0</v>
      </c>
      <c r="F52" s="30" t="str">
        <f>IF(AND(D52&gt;0,E52&gt;0),SUM(H52:J52),"0")</f>
        <v>0</v>
      </c>
      <c r="G52" s="57">
        <f t="shared" si="11"/>
        <v>48.455555555555556</v>
      </c>
      <c r="H52" s="32">
        <f t="shared" si="12"/>
        <v>48.455555555555556</v>
      </c>
      <c r="I52" s="32">
        <f t="shared" si="8"/>
        <v>0</v>
      </c>
      <c r="J52" s="32">
        <f t="shared" si="9"/>
        <v>0</v>
      </c>
      <c r="K52" s="58">
        <v>0</v>
      </c>
      <c r="L52" s="63">
        <v>48.455555555555556</v>
      </c>
      <c r="M52" s="58">
        <v>0</v>
      </c>
      <c r="N52" s="60">
        <v>0</v>
      </c>
      <c r="O52" s="60">
        <v>0</v>
      </c>
      <c r="P52" s="54">
        <f t="shared" si="10"/>
        <v>48.455555555555556</v>
      </c>
    </row>
    <row r="53" spans="1:17" ht="15.75">
      <c r="A53" s="66">
        <v>44</v>
      </c>
      <c r="B53" s="29" t="s">
        <v>113</v>
      </c>
      <c r="C53" s="29">
        <v>12417</v>
      </c>
      <c r="D53" s="29" t="s">
        <v>114</v>
      </c>
      <c r="E53" s="38">
        <v>0</v>
      </c>
      <c r="F53" s="30" t="str">
        <f>IF(AND(D53&gt;0,E53&gt;0),SUM(H53:J53),"0")</f>
        <v>0</v>
      </c>
      <c r="G53" s="57">
        <f t="shared" si="11"/>
        <v>48.02777777777778</v>
      </c>
      <c r="H53" s="32">
        <f t="shared" si="12"/>
        <v>48.02777777777778</v>
      </c>
      <c r="I53" s="32">
        <f t="shared" si="8"/>
        <v>0</v>
      </c>
      <c r="J53" s="32">
        <f t="shared" si="9"/>
        <v>0</v>
      </c>
      <c r="K53" s="58">
        <v>0</v>
      </c>
      <c r="L53" s="63">
        <v>48.02777777777778</v>
      </c>
      <c r="M53" s="58">
        <v>0</v>
      </c>
      <c r="N53" s="60">
        <v>0</v>
      </c>
      <c r="O53" s="60">
        <v>0</v>
      </c>
      <c r="P53" s="54">
        <f t="shared" si="10"/>
        <v>48.02777777777778</v>
      </c>
      <c r="Q53" s="39"/>
    </row>
    <row r="54" spans="1:16" ht="15.75">
      <c r="A54" s="66">
        <v>45</v>
      </c>
      <c r="B54" s="29" t="s">
        <v>115</v>
      </c>
      <c r="C54" s="38">
        <v>0</v>
      </c>
      <c r="D54" s="29" t="s">
        <v>116</v>
      </c>
      <c r="E54" s="38">
        <v>0</v>
      </c>
      <c r="F54" s="30" t="str">
        <f>IF(AND(D54&gt;0,E54&gt;0),SUM(H54:J54),"0")</f>
        <v>0</v>
      </c>
      <c r="G54" s="57">
        <f t="shared" si="11"/>
        <v>44.794444444444444</v>
      </c>
      <c r="H54" s="32">
        <f t="shared" si="12"/>
        <v>44.794444444444444</v>
      </c>
      <c r="I54" s="32">
        <f t="shared" si="8"/>
        <v>0</v>
      </c>
      <c r="J54" s="32">
        <f t="shared" si="9"/>
        <v>0</v>
      </c>
      <c r="K54" s="58">
        <v>0</v>
      </c>
      <c r="L54" s="63">
        <v>44.794444444444444</v>
      </c>
      <c r="M54" s="58">
        <v>0</v>
      </c>
      <c r="N54" s="60">
        <v>0</v>
      </c>
      <c r="O54" s="60">
        <v>0</v>
      </c>
      <c r="P54" s="54">
        <f t="shared" si="10"/>
        <v>44.794444444444444</v>
      </c>
    </row>
    <row r="55" spans="1:16" ht="15.75">
      <c r="A55" s="66">
        <v>46</v>
      </c>
      <c r="B55" s="29" t="s">
        <v>117</v>
      </c>
      <c r="C55" s="38">
        <v>0</v>
      </c>
      <c r="D55" s="29" t="s">
        <v>118</v>
      </c>
      <c r="E55" s="38">
        <v>0</v>
      </c>
      <c r="F55" s="30" t="str">
        <f>IF(AND(D55&gt;0,E55&gt;0),SUM(H55:J55),"0")</f>
        <v>0</v>
      </c>
      <c r="G55" s="57">
        <f t="shared" si="11"/>
        <v>42.611111111111114</v>
      </c>
      <c r="H55" s="32">
        <f t="shared" si="12"/>
        <v>42.611111111111114</v>
      </c>
      <c r="I55" s="32">
        <f t="shared" si="8"/>
        <v>0</v>
      </c>
      <c r="J55" s="32">
        <f t="shared" si="9"/>
        <v>0</v>
      </c>
      <c r="K55" s="58">
        <v>0</v>
      </c>
      <c r="L55" s="63">
        <v>42.611111111111114</v>
      </c>
      <c r="M55" s="58">
        <v>0</v>
      </c>
      <c r="N55" s="60">
        <v>0</v>
      </c>
      <c r="O55" s="60">
        <v>0</v>
      </c>
      <c r="P55" s="54">
        <f t="shared" si="10"/>
        <v>42.611111111111114</v>
      </c>
    </row>
    <row r="56" spans="1:16" ht="15.75">
      <c r="A56" s="66">
        <v>47</v>
      </c>
      <c r="B56" s="29" t="s">
        <v>119</v>
      </c>
      <c r="C56" s="38">
        <v>0</v>
      </c>
      <c r="D56" s="37" t="s">
        <v>120</v>
      </c>
      <c r="E56" s="29">
        <v>6721</v>
      </c>
      <c r="F56" s="67">
        <v>0</v>
      </c>
      <c r="G56" s="57">
        <f t="shared" si="11"/>
        <v>39.49</v>
      </c>
      <c r="H56" s="61">
        <f t="shared" si="12"/>
        <v>39.49</v>
      </c>
      <c r="I56" s="32">
        <f t="shared" si="8"/>
        <v>0</v>
      </c>
      <c r="J56" s="32">
        <f t="shared" si="9"/>
        <v>0</v>
      </c>
      <c r="K56" s="58">
        <v>0</v>
      </c>
      <c r="L56" s="58">
        <v>0</v>
      </c>
      <c r="M56" s="65">
        <v>39.49</v>
      </c>
      <c r="N56" s="60">
        <v>0</v>
      </c>
      <c r="O56" s="60">
        <v>0</v>
      </c>
      <c r="P56" s="54">
        <f t="shared" si="10"/>
        <v>39.49</v>
      </c>
    </row>
    <row r="57" spans="1:16" ht="15.75">
      <c r="A57" s="66">
        <v>48</v>
      </c>
      <c r="B57" s="29" t="s">
        <v>121</v>
      </c>
      <c r="C57" s="38">
        <v>0</v>
      </c>
      <c r="D57" s="29" t="s">
        <v>122</v>
      </c>
      <c r="E57" s="38">
        <v>0</v>
      </c>
      <c r="F57" s="30" t="str">
        <f>IF(AND(D57&gt;0,E57&gt;0),SUM(H57:J57),"0")</f>
        <v>0</v>
      </c>
      <c r="G57" s="57">
        <f t="shared" si="11"/>
        <v>37.11666666666667</v>
      </c>
      <c r="H57" s="61">
        <f t="shared" si="12"/>
        <v>37.11666666666667</v>
      </c>
      <c r="I57" s="32">
        <f t="shared" si="8"/>
        <v>0</v>
      </c>
      <c r="J57" s="32">
        <f t="shared" si="9"/>
        <v>0</v>
      </c>
      <c r="K57" s="58">
        <v>0</v>
      </c>
      <c r="L57" s="63">
        <v>37.11666666666667</v>
      </c>
      <c r="M57" s="58">
        <v>0</v>
      </c>
      <c r="N57" s="60">
        <v>0</v>
      </c>
      <c r="O57" s="60">
        <v>0</v>
      </c>
      <c r="P57" s="54">
        <f t="shared" si="10"/>
        <v>37.11666666666667</v>
      </c>
    </row>
    <row r="58" spans="1:16" ht="15.75">
      <c r="A58" s="66">
        <v>49</v>
      </c>
      <c r="B58" s="29" t="s">
        <v>123</v>
      </c>
      <c r="C58" s="38">
        <v>0</v>
      </c>
      <c r="D58" s="29" t="s">
        <v>124</v>
      </c>
      <c r="E58" s="29">
        <v>17559</v>
      </c>
      <c r="F58" s="67">
        <v>0</v>
      </c>
      <c r="G58" s="57">
        <f t="shared" si="11"/>
        <v>33.96111111111111</v>
      </c>
      <c r="H58" s="32">
        <f t="shared" si="12"/>
        <v>33.96111111111111</v>
      </c>
      <c r="I58" s="32">
        <f t="shared" si="8"/>
        <v>0</v>
      </c>
      <c r="J58" s="32">
        <f t="shared" si="9"/>
        <v>0</v>
      </c>
      <c r="K58" s="58">
        <v>0</v>
      </c>
      <c r="L58" s="63">
        <v>33.96111111111111</v>
      </c>
      <c r="M58" s="58">
        <v>0</v>
      </c>
      <c r="N58" s="60">
        <v>0</v>
      </c>
      <c r="O58" s="60">
        <v>0</v>
      </c>
      <c r="P58" s="54">
        <f t="shared" si="10"/>
        <v>33.96111111111111</v>
      </c>
    </row>
    <row r="59" spans="1:16" ht="15.75">
      <c r="A59" s="66">
        <v>50</v>
      </c>
      <c r="B59" s="29" t="s">
        <v>125</v>
      </c>
      <c r="C59" s="38">
        <v>0</v>
      </c>
      <c r="D59" s="29" t="s">
        <v>126</v>
      </c>
      <c r="E59" s="38">
        <v>0</v>
      </c>
      <c r="F59" s="30" t="str">
        <f aca="true" t="shared" si="13" ref="F59:F67">IF(AND(D59&gt;0,E59&gt;0),SUM(H59:J59),"0")</f>
        <v>0</v>
      </c>
      <c r="G59" s="57">
        <f t="shared" si="11"/>
        <v>33.94444444444444</v>
      </c>
      <c r="H59" s="32">
        <f t="shared" si="12"/>
        <v>33.94444444444444</v>
      </c>
      <c r="I59" s="32">
        <f t="shared" si="8"/>
        <v>0</v>
      </c>
      <c r="J59" s="32">
        <f t="shared" si="9"/>
        <v>0</v>
      </c>
      <c r="K59" s="58">
        <v>0</v>
      </c>
      <c r="L59" s="63">
        <v>33.94444444444444</v>
      </c>
      <c r="M59" s="58">
        <v>0</v>
      </c>
      <c r="N59" s="60">
        <v>0</v>
      </c>
      <c r="O59" s="60">
        <v>0</v>
      </c>
      <c r="P59" s="54">
        <f t="shared" si="10"/>
        <v>33.94444444444444</v>
      </c>
    </row>
    <row r="60" spans="1:16" ht="15.75">
      <c r="A60" s="66">
        <v>51</v>
      </c>
      <c r="B60" s="29" t="s">
        <v>127</v>
      </c>
      <c r="C60" s="38">
        <v>0</v>
      </c>
      <c r="D60" s="29" t="s">
        <v>128</v>
      </c>
      <c r="E60" s="38">
        <v>0</v>
      </c>
      <c r="F60" s="30" t="str">
        <f t="shared" si="13"/>
        <v>0</v>
      </c>
      <c r="G60" s="57">
        <f t="shared" si="11"/>
        <v>32.54444444444445</v>
      </c>
      <c r="H60" s="32">
        <f t="shared" si="12"/>
        <v>32.54444444444445</v>
      </c>
      <c r="I60" s="32">
        <f t="shared" si="8"/>
        <v>0</v>
      </c>
      <c r="J60" s="32">
        <f t="shared" si="9"/>
        <v>0</v>
      </c>
      <c r="K60" s="58">
        <v>0</v>
      </c>
      <c r="L60" s="59">
        <v>32.54444444444445</v>
      </c>
      <c r="M60" s="58">
        <v>0</v>
      </c>
      <c r="N60" s="60">
        <v>0</v>
      </c>
      <c r="O60" s="60">
        <v>0</v>
      </c>
      <c r="P60" s="54">
        <f t="shared" si="10"/>
        <v>32.54444444444445</v>
      </c>
    </row>
    <row r="61" spans="1:16" ht="15.75">
      <c r="A61" s="66">
        <v>52</v>
      </c>
      <c r="B61" s="29" t="s">
        <v>129</v>
      </c>
      <c r="C61" s="38">
        <v>0</v>
      </c>
      <c r="D61" s="29" t="s">
        <v>130</v>
      </c>
      <c r="E61" s="38">
        <v>0</v>
      </c>
      <c r="F61" s="30" t="str">
        <f t="shared" si="13"/>
        <v>0</v>
      </c>
      <c r="G61" s="57">
        <f t="shared" si="11"/>
        <v>29.21666666666667</v>
      </c>
      <c r="H61" s="32">
        <f t="shared" si="12"/>
        <v>29.21666666666667</v>
      </c>
      <c r="I61" s="32">
        <f t="shared" si="8"/>
        <v>0</v>
      </c>
      <c r="J61" s="32">
        <f t="shared" si="9"/>
        <v>0</v>
      </c>
      <c r="K61" s="58">
        <v>0</v>
      </c>
      <c r="L61" s="63">
        <v>29.21666666666667</v>
      </c>
      <c r="M61" s="58">
        <v>0</v>
      </c>
      <c r="N61" s="60">
        <v>0</v>
      </c>
      <c r="O61" s="60">
        <v>0</v>
      </c>
      <c r="P61" s="54">
        <f t="shared" si="10"/>
        <v>29.21666666666667</v>
      </c>
    </row>
    <row r="62" spans="1:16" ht="15.75">
      <c r="A62" s="66">
        <v>53</v>
      </c>
      <c r="B62" s="29" t="s">
        <v>131</v>
      </c>
      <c r="C62" s="29">
        <v>5862</v>
      </c>
      <c r="D62" s="29" t="s">
        <v>132</v>
      </c>
      <c r="E62" s="38">
        <v>0</v>
      </c>
      <c r="F62" s="30" t="str">
        <f t="shared" si="13"/>
        <v>0</v>
      </c>
      <c r="G62" s="57">
        <f t="shared" si="11"/>
        <v>28.81111111111111</v>
      </c>
      <c r="H62" s="32">
        <f t="shared" si="12"/>
        <v>28.81111111111111</v>
      </c>
      <c r="I62" s="32">
        <f t="shared" si="8"/>
        <v>0</v>
      </c>
      <c r="J62" s="32">
        <f t="shared" si="9"/>
        <v>0</v>
      </c>
      <c r="K62" s="58">
        <v>0</v>
      </c>
      <c r="L62" s="63">
        <v>28.81111111111111</v>
      </c>
      <c r="M62" s="58">
        <v>0</v>
      </c>
      <c r="N62" s="60">
        <v>0</v>
      </c>
      <c r="O62" s="60">
        <v>0</v>
      </c>
      <c r="P62" s="54">
        <f t="shared" si="10"/>
        <v>28.81111111111111</v>
      </c>
    </row>
    <row r="63" spans="1:16" ht="15.75">
      <c r="A63" s="66">
        <v>54</v>
      </c>
      <c r="B63" s="29" t="s">
        <v>133</v>
      </c>
      <c r="C63" s="38">
        <v>0</v>
      </c>
      <c r="D63" s="29" t="s">
        <v>134</v>
      </c>
      <c r="E63" s="38">
        <v>0</v>
      </c>
      <c r="F63" s="30" t="str">
        <f t="shared" si="13"/>
        <v>0</v>
      </c>
      <c r="G63" s="57">
        <f t="shared" si="11"/>
        <v>28.65</v>
      </c>
      <c r="H63" s="32">
        <f t="shared" si="12"/>
        <v>28.65</v>
      </c>
      <c r="I63" s="32">
        <f t="shared" si="8"/>
        <v>0</v>
      </c>
      <c r="J63" s="32">
        <f t="shared" si="9"/>
        <v>0</v>
      </c>
      <c r="K63" s="58">
        <v>0</v>
      </c>
      <c r="L63" s="63">
        <v>28.65</v>
      </c>
      <c r="M63" s="58">
        <v>0</v>
      </c>
      <c r="N63" s="60">
        <v>0</v>
      </c>
      <c r="O63" s="60">
        <v>0</v>
      </c>
      <c r="P63" s="54">
        <f t="shared" si="10"/>
        <v>28.65</v>
      </c>
    </row>
    <row r="64" spans="1:16" ht="15.75">
      <c r="A64" s="66">
        <v>55</v>
      </c>
      <c r="B64" s="29" t="s">
        <v>135</v>
      </c>
      <c r="C64" s="38">
        <v>0</v>
      </c>
      <c r="D64" s="29" t="s">
        <v>136</v>
      </c>
      <c r="E64" s="38">
        <v>0</v>
      </c>
      <c r="F64" s="30" t="str">
        <f t="shared" si="13"/>
        <v>0</v>
      </c>
      <c r="G64" s="57">
        <f t="shared" si="11"/>
        <v>27.31666666666667</v>
      </c>
      <c r="H64" s="32">
        <f t="shared" si="12"/>
        <v>27.31666666666667</v>
      </c>
      <c r="I64" s="32">
        <f t="shared" si="8"/>
        <v>0</v>
      </c>
      <c r="J64" s="32">
        <f t="shared" si="9"/>
        <v>0</v>
      </c>
      <c r="K64" s="58">
        <v>0</v>
      </c>
      <c r="L64" s="63">
        <v>27.31666666666667</v>
      </c>
      <c r="M64" s="58">
        <v>0</v>
      </c>
      <c r="N64" s="60">
        <v>0</v>
      </c>
      <c r="O64" s="60">
        <v>0</v>
      </c>
      <c r="P64" s="54">
        <f t="shared" si="10"/>
        <v>27.31666666666667</v>
      </c>
    </row>
    <row r="65" spans="1:16" ht="15.75">
      <c r="A65" s="66">
        <v>56</v>
      </c>
      <c r="B65" s="29" t="s">
        <v>137</v>
      </c>
      <c r="C65" s="38">
        <v>0</v>
      </c>
      <c r="D65" s="29" t="s">
        <v>138</v>
      </c>
      <c r="E65" s="38">
        <v>0</v>
      </c>
      <c r="F65" s="30" t="str">
        <f t="shared" si="13"/>
        <v>0</v>
      </c>
      <c r="G65" s="57">
        <f t="shared" si="11"/>
        <v>25.255555555555553</v>
      </c>
      <c r="H65" s="32">
        <f t="shared" si="12"/>
        <v>25.255555555555553</v>
      </c>
      <c r="I65" s="32">
        <f t="shared" si="8"/>
        <v>0</v>
      </c>
      <c r="J65" s="32">
        <f t="shared" si="9"/>
        <v>0</v>
      </c>
      <c r="K65" s="58">
        <v>0</v>
      </c>
      <c r="L65" s="63">
        <v>25.255555555555553</v>
      </c>
      <c r="M65" s="58">
        <v>0</v>
      </c>
      <c r="N65" s="60">
        <v>0</v>
      </c>
      <c r="O65" s="60">
        <v>0</v>
      </c>
      <c r="P65" s="54">
        <f t="shared" si="10"/>
        <v>25.255555555555553</v>
      </c>
    </row>
    <row r="66" spans="1:16" ht="15.75">
      <c r="A66" s="66">
        <v>57</v>
      </c>
      <c r="B66" s="29" t="s">
        <v>139</v>
      </c>
      <c r="C66" s="38">
        <v>0</v>
      </c>
      <c r="D66" s="29" t="s">
        <v>140</v>
      </c>
      <c r="E66" s="38">
        <v>0</v>
      </c>
      <c r="F66" s="30" t="str">
        <f t="shared" si="13"/>
        <v>0</v>
      </c>
      <c r="G66" s="57">
        <f t="shared" si="11"/>
        <v>23.56111111111111</v>
      </c>
      <c r="H66" s="32">
        <f t="shared" si="12"/>
        <v>23.56111111111111</v>
      </c>
      <c r="I66" s="32">
        <f t="shared" si="8"/>
        <v>0</v>
      </c>
      <c r="J66" s="32">
        <f t="shared" si="9"/>
        <v>0</v>
      </c>
      <c r="K66" s="58">
        <v>0</v>
      </c>
      <c r="L66" s="63">
        <v>23.56111111111111</v>
      </c>
      <c r="M66" s="58">
        <v>0</v>
      </c>
      <c r="N66" s="60">
        <v>0</v>
      </c>
      <c r="O66" s="60">
        <v>0</v>
      </c>
      <c r="P66" s="54">
        <f t="shared" si="10"/>
        <v>23.56111111111111</v>
      </c>
    </row>
    <row r="67" spans="1:16" ht="15.75">
      <c r="A67" s="66">
        <v>58</v>
      </c>
      <c r="B67" s="29" t="s">
        <v>141</v>
      </c>
      <c r="C67" s="29">
        <v>20762</v>
      </c>
      <c r="D67" s="29" t="s">
        <v>142</v>
      </c>
      <c r="E67" s="38">
        <v>0</v>
      </c>
      <c r="F67" s="30" t="str">
        <f t="shared" si="13"/>
        <v>0</v>
      </c>
      <c r="G67" s="57">
        <f t="shared" si="11"/>
        <v>15.083333333333329</v>
      </c>
      <c r="H67" s="32">
        <f t="shared" si="12"/>
        <v>15.083333333333329</v>
      </c>
      <c r="I67" s="32">
        <f t="shared" si="8"/>
        <v>0</v>
      </c>
      <c r="J67" s="32">
        <f t="shared" si="9"/>
        <v>0</v>
      </c>
      <c r="K67" s="58">
        <v>0</v>
      </c>
      <c r="L67" s="63">
        <v>15.083333333333329</v>
      </c>
      <c r="M67" s="58">
        <v>0</v>
      </c>
      <c r="N67" s="60">
        <v>0</v>
      </c>
      <c r="O67" s="60">
        <v>0</v>
      </c>
      <c r="P67" s="54">
        <f t="shared" si="10"/>
        <v>15.083333333333329</v>
      </c>
    </row>
    <row r="68" spans="1:16" ht="15.75">
      <c r="A68" s="66">
        <v>59</v>
      </c>
      <c r="B68" s="29" t="s">
        <v>143</v>
      </c>
      <c r="C68" s="38">
        <v>0</v>
      </c>
      <c r="D68" s="29" t="s">
        <v>144</v>
      </c>
      <c r="E68" s="29">
        <v>7565</v>
      </c>
      <c r="F68" s="67">
        <v>0</v>
      </c>
      <c r="G68" s="57">
        <f t="shared" si="11"/>
        <v>9.527777777777771</v>
      </c>
      <c r="H68" s="32">
        <f t="shared" si="12"/>
        <v>9.527777777777771</v>
      </c>
      <c r="I68" s="32">
        <f t="shared" si="8"/>
        <v>0</v>
      </c>
      <c r="J68" s="32">
        <f t="shared" si="9"/>
        <v>0</v>
      </c>
      <c r="K68" s="58">
        <v>0</v>
      </c>
      <c r="L68" s="63">
        <v>9.527777777777771</v>
      </c>
      <c r="M68" s="58">
        <v>0</v>
      </c>
      <c r="N68" s="60">
        <v>0</v>
      </c>
      <c r="O68" s="60">
        <v>0</v>
      </c>
      <c r="P68" s="54">
        <f t="shared" si="10"/>
        <v>9.527777777777771</v>
      </c>
    </row>
    <row r="69" spans="1:16" ht="15.75">
      <c r="A69" s="66">
        <v>60</v>
      </c>
      <c r="B69" s="29" t="s">
        <v>145</v>
      </c>
      <c r="C69" s="38">
        <v>0</v>
      </c>
      <c r="D69" s="29" t="s">
        <v>146</v>
      </c>
      <c r="E69" s="38">
        <v>0</v>
      </c>
      <c r="F69" s="30" t="str">
        <f>IF(AND(D69&gt;0,E69&gt;0),SUM(H69:J69),"0")</f>
        <v>0</v>
      </c>
      <c r="G69" s="57">
        <f t="shared" si="11"/>
        <v>8.161111111111111</v>
      </c>
      <c r="H69" s="32">
        <f t="shared" si="12"/>
        <v>8.161111111111111</v>
      </c>
      <c r="I69" s="32">
        <f t="shared" si="8"/>
        <v>0</v>
      </c>
      <c r="J69" s="32">
        <f t="shared" si="9"/>
        <v>0</v>
      </c>
      <c r="K69" s="58">
        <v>0</v>
      </c>
      <c r="L69" s="63">
        <v>8.161111111111111</v>
      </c>
      <c r="M69" s="58">
        <v>0</v>
      </c>
      <c r="N69" s="60">
        <v>0</v>
      </c>
      <c r="O69" s="60">
        <v>0</v>
      </c>
      <c r="P69" s="54">
        <f t="shared" si="10"/>
        <v>8.161111111111111</v>
      </c>
    </row>
    <row r="70" spans="1:16" ht="15.75">
      <c r="A70" s="66">
        <v>61</v>
      </c>
      <c r="B70" s="29" t="s">
        <v>147</v>
      </c>
      <c r="C70" s="29">
        <v>2475</v>
      </c>
      <c r="D70" s="29" t="s">
        <v>148</v>
      </c>
      <c r="E70" s="38">
        <v>0</v>
      </c>
      <c r="F70" s="30" t="str">
        <f>IF(AND(D70&gt;0,E70&gt;0),SUM(H70:J70),"0")</f>
        <v>0</v>
      </c>
      <c r="G70" s="57">
        <f t="shared" si="11"/>
        <v>3.5388888888888914</v>
      </c>
      <c r="H70" s="32">
        <f t="shared" si="12"/>
        <v>3.5388888888888914</v>
      </c>
      <c r="I70" s="32">
        <f t="shared" si="8"/>
        <v>0</v>
      </c>
      <c r="J70" s="32">
        <f t="shared" si="9"/>
        <v>0</v>
      </c>
      <c r="K70" s="58">
        <v>0</v>
      </c>
      <c r="L70" s="63">
        <v>3.5388888888888914</v>
      </c>
      <c r="M70" s="58">
        <v>0</v>
      </c>
      <c r="N70" s="60">
        <v>0</v>
      </c>
      <c r="O70" s="60">
        <v>0</v>
      </c>
      <c r="P70" s="54">
        <f t="shared" si="10"/>
        <v>3.5388888888888914</v>
      </c>
    </row>
    <row r="71" spans="1:16" ht="15.75">
      <c r="A71" s="66">
        <v>62</v>
      </c>
      <c r="B71" s="29" t="s">
        <v>149</v>
      </c>
      <c r="C71" s="38">
        <v>0</v>
      </c>
      <c r="D71" s="29" t="s">
        <v>150</v>
      </c>
      <c r="E71" s="38">
        <v>0</v>
      </c>
      <c r="F71" s="30" t="str">
        <f>IF(AND(D71&gt;0,E71&gt;0),SUM(H71:J71),"0")</f>
        <v>0</v>
      </c>
      <c r="G71" s="57">
        <f t="shared" si="11"/>
        <v>1.6555555555555515</v>
      </c>
      <c r="H71" s="32">
        <f t="shared" si="12"/>
        <v>1.6555555555555515</v>
      </c>
      <c r="I71" s="32">
        <f t="shared" si="8"/>
        <v>0</v>
      </c>
      <c r="J71" s="32">
        <f t="shared" si="9"/>
        <v>0</v>
      </c>
      <c r="K71" s="58">
        <v>0</v>
      </c>
      <c r="L71" s="63">
        <v>1.6555555555555515</v>
      </c>
      <c r="M71" s="58">
        <v>0</v>
      </c>
      <c r="N71" s="60">
        <v>0</v>
      </c>
      <c r="O71" s="60">
        <v>0</v>
      </c>
      <c r="P71" s="54">
        <f t="shared" si="10"/>
        <v>1.6555555555555515</v>
      </c>
    </row>
    <row r="72" spans="1:16" ht="15.75">
      <c r="A72" s="66">
        <v>63</v>
      </c>
      <c r="B72" s="29" t="s">
        <v>105</v>
      </c>
      <c r="C72" s="38">
        <v>0</v>
      </c>
      <c r="D72" s="37" t="s">
        <v>106</v>
      </c>
      <c r="E72" s="38">
        <v>0</v>
      </c>
      <c r="F72" s="30" t="str">
        <f>IF(AND(D72&gt;0,E72&gt;0),SUM(H72:J72),"0")</f>
        <v>0</v>
      </c>
      <c r="G72" s="57">
        <f t="shared" si="11"/>
        <v>0</v>
      </c>
      <c r="H72" s="61">
        <f t="shared" si="12"/>
        <v>0</v>
      </c>
      <c r="I72" s="32">
        <f>LARGE((K72:O72),2)</f>
        <v>0</v>
      </c>
      <c r="J72" s="32">
        <f>LARGE((K72:O72),3)</f>
        <v>0</v>
      </c>
      <c r="K72" s="58">
        <v>0</v>
      </c>
      <c r="L72" s="58">
        <v>0</v>
      </c>
      <c r="M72" s="63">
        <v>0</v>
      </c>
      <c r="N72" s="60">
        <v>0</v>
      </c>
      <c r="O72" s="60">
        <v>0</v>
      </c>
      <c r="P72" s="54">
        <f t="shared" si="10"/>
        <v>0</v>
      </c>
    </row>
    <row r="73" spans="1:16" ht="15.75">
      <c r="A73" s="66">
        <v>64</v>
      </c>
      <c r="B73" s="29" t="s">
        <v>151</v>
      </c>
      <c r="C73" s="29"/>
      <c r="D73" s="29" t="s">
        <v>152</v>
      </c>
      <c r="E73" s="29"/>
      <c r="F73" s="30" t="str">
        <f>IF(AND(D73&gt;0,E73&gt;0),SUM(H73:J73),"0")</f>
        <v>0</v>
      </c>
      <c r="G73" s="57">
        <f t="shared" si="11"/>
        <v>0</v>
      </c>
      <c r="H73" s="32">
        <f t="shared" si="12"/>
        <v>0</v>
      </c>
      <c r="I73" s="32">
        <f t="shared" si="8"/>
        <v>0</v>
      </c>
      <c r="J73" s="32">
        <f t="shared" si="9"/>
        <v>0</v>
      </c>
      <c r="K73" s="58">
        <v>0</v>
      </c>
      <c r="L73" s="69">
        <v>0</v>
      </c>
      <c r="M73" s="58">
        <v>0</v>
      </c>
      <c r="N73" s="60">
        <v>0</v>
      </c>
      <c r="O73" s="60">
        <v>0</v>
      </c>
      <c r="P73" s="54">
        <f t="shared" si="10"/>
        <v>0</v>
      </c>
    </row>
    <row r="74" spans="1:16" ht="15.75">
      <c r="A74" s="66">
        <v>65</v>
      </c>
      <c r="B74" s="29" t="s">
        <v>153</v>
      </c>
      <c r="C74" s="29"/>
      <c r="D74" s="29" t="s">
        <v>154</v>
      </c>
      <c r="E74" s="29"/>
      <c r="F74" s="30" t="str">
        <f>IF(AND(D74&gt;0,E74&gt;0),SUM(H74:J74),"0")</f>
        <v>0</v>
      </c>
      <c r="G74" s="57">
        <f>SUM(H74:J74)</f>
        <v>0</v>
      </c>
      <c r="H74" s="32">
        <f aca="true" t="shared" si="14" ref="H74:H79">MAX(K74:O74)</f>
        <v>0</v>
      </c>
      <c r="I74" s="32">
        <f t="shared" si="8"/>
        <v>0</v>
      </c>
      <c r="J74" s="32">
        <f t="shared" si="9"/>
        <v>0</v>
      </c>
      <c r="K74" s="58">
        <v>0</v>
      </c>
      <c r="L74" s="69">
        <v>0</v>
      </c>
      <c r="M74" s="58">
        <v>0</v>
      </c>
      <c r="N74" s="60">
        <v>0</v>
      </c>
      <c r="O74" s="60">
        <v>0</v>
      </c>
      <c r="P74" s="54">
        <f t="shared" si="10"/>
        <v>0</v>
      </c>
    </row>
    <row r="75" spans="1:16" ht="15.75">
      <c r="A75" s="66">
        <v>66</v>
      </c>
      <c r="B75" s="29" t="s">
        <v>155</v>
      </c>
      <c r="C75" s="29"/>
      <c r="D75" s="29" t="s">
        <v>156</v>
      </c>
      <c r="E75" s="29"/>
      <c r="F75" s="30" t="str">
        <f>IF(AND(D75&gt;0,E75&gt;0),SUM(H75:J75),"0")</f>
        <v>0</v>
      </c>
      <c r="G75" s="57">
        <f>SUM(H75:J75)</f>
        <v>0</v>
      </c>
      <c r="H75" s="32">
        <f t="shared" si="14"/>
        <v>0</v>
      </c>
      <c r="I75" s="32">
        <f t="shared" si="8"/>
        <v>0</v>
      </c>
      <c r="J75" s="32">
        <f t="shared" si="9"/>
        <v>0</v>
      </c>
      <c r="K75" s="58">
        <v>0</v>
      </c>
      <c r="L75" s="69">
        <v>0</v>
      </c>
      <c r="M75" s="58">
        <v>0</v>
      </c>
      <c r="N75" s="60">
        <v>0</v>
      </c>
      <c r="O75" s="60">
        <v>0</v>
      </c>
      <c r="P75" s="54">
        <f t="shared" si="10"/>
        <v>0</v>
      </c>
    </row>
    <row r="76" spans="1:16" ht="15.75">
      <c r="A76" s="66">
        <v>67</v>
      </c>
      <c r="B76" s="29" t="s">
        <v>157</v>
      </c>
      <c r="C76" s="29"/>
      <c r="D76" s="29" t="s">
        <v>158</v>
      </c>
      <c r="E76" s="29"/>
      <c r="F76" s="30" t="str">
        <f>IF(AND(D76&gt;0,E76&gt;0),SUM(H76:J76),"0")</f>
        <v>0</v>
      </c>
      <c r="G76" s="57">
        <f>SUM(H76:J76)</f>
        <v>0</v>
      </c>
      <c r="H76" s="32">
        <f t="shared" si="14"/>
        <v>0</v>
      </c>
      <c r="I76" s="32">
        <f t="shared" si="8"/>
        <v>0</v>
      </c>
      <c r="J76" s="32">
        <f t="shared" si="9"/>
        <v>0</v>
      </c>
      <c r="K76" s="58">
        <v>0</v>
      </c>
      <c r="L76" s="69">
        <v>0</v>
      </c>
      <c r="M76" s="58">
        <v>0</v>
      </c>
      <c r="N76" s="60">
        <v>0</v>
      </c>
      <c r="O76" s="60">
        <v>0</v>
      </c>
      <c r="P76" s="54">
        <f t="shared" si="10"/>
        <v>0</v>
      </c>
    </row>
    <row r="77" spans="1:16" ht="15.75">
      <c r="A77" s="66">
        <v>68</v>
      </c>
      <c r="B77" s="29" t="s">
        <v>159</v>
      </c>
      <c r="C77" s="29"/>
      <c r="D77" s="29" t="s">
        <v>160</v>
      </c>
      <c r="E77" s="29"/>
      <c r="F77" s="30" t="str">
        <f>IF(AND(D77&gt;0,E77&gt;0),SUM(H77:J77),"0")</f>
        <v>0</v>
      </c>
      <c r="G77" s="57">
        <f>SUM(H77:J77)</f>
        <v>0</v>
      </c>
      <c r="H77" s="32">
        <f t="shared" si="14"/>
        <v>0</v>
      </c>
      <c r="I77" s="32">
        <f t="shared" si="8"/>
        <v>0</v>
      </c>
      <c r="J77" s="32">
        <f t="shared" si="9"/>
        <v>0</v>
      </c>
      <c r="K77" s="58">
        <v>0</v>
      </c>
      <c r="L77" s="69">
        <v>0</v>
      </c>
      <c r="M77" s="58">
        <v>0</v>
      </c>
      <c r="N77" s="60">
        <v>0</v>
      </c>
      <c r="O77" s="60">
        <v>0</v>
      </c>
      <c r="P77" s="54">
        <f t="shared" si="10"/>
        <v>0</v>
      </c>
    </row>
    <row r="78" spans="1:16" ht="15.75">
      <c r="A78" s="66">
        <v>69</v>
      </c>
      <c r="B78" s="29" t="s">
        <v>161</v>
      </c>
      <c r="C78" s="29"/>
      <c r="D78" s="29" t="s">
        <v>162</v>
      </c>
      <c r="E78" s="177"/>
      <c r="F78" s="93" t="str">
        <f>IF(AND(D78&gt;0,E78&gt;0),SUM(H78:J78),"0")</f>
        <v>0</v>
      </c>
      <c r="G78" s="144">
        <f>SUM(H78:J78)</f>
        <v>0</v>
      </c>
      <c r="H78" s="170">
        <f t="shared" si="14"/>
        <v>0</v>
      </c>
      <c r="I78" s="170">
        <f t="shared" si="8"/>
        <v>0</v>
      </c>
      <c r="J78" s="170">
        <f t="shared" si="9"/>
        <v>0</v>
      </c>
      <c r="K78" s="195">
        <v>0</v>
      </c>
      <c r="L78" s="196">
        <v>0</v>
      </c>
      <c r="M78" s="195">
        <v>0</v>
      </c>
      <c r="N78" s="197">
        <v>0</v>
      </c>
      <c r="O78" s="197">
        <v>0</v>
      </c>
      <c r="P78" s="198">
        <f t="shared" si="10"/>
        <v>0</v>
      </c>
    </row>
    <row r="79" spans="1:16" ht="15.75">
      <c r="A79" s="194">
        <v>70</v>
      </c>
      <c r="B79" s="177" t="s">
        <v>163</v>
      </c>
      <c r="C79" s="177"/>
      <c r="D79" s="202" t="s">
        <v>164</v>
      </c>
      <c r="E79" s="171"/>
      <c r="F79" s="199" t="str">
        <f>IF(AND(D79&gt;0,E79&gt;0),SUM(H79:J79),"0")</f>
        <v>0</v>
      </c>
      <c r="G79" s="203">
        <f>SUM(H79:J79)</f>
        <v>0</v>
      </c>
      <c r="H79" s="174">
        <f t="shared" si="14"/>
        <v>0</v>
      </c>
      <c r="I79" s="174">
        <f t="shared" si="8"/>
        <v>0</v>
      </c>
      <c r="J79" s="174">
        <f t="shared" si="9"/>
        <v>0</v>
      </c>
      <c r="K79" s="204">
        <v>0</v>
      </c>
      <c r="L79" s="205">
        <v>0</v>
      </c>
      <c r="M79" s="204">
        <v>0</v>
      </c>
      <c r="N79" s="201">
        <v>0</v>
      </c>
      <c r="O79" s="201">
        <v>0</v>
      </c>
      <c r="P79" s="204">
        <f t="shared" si="10"/>
        <v>0</v>
      </c>
    </row>
    <row r="80" spans="1:16" ht="15.75">
      <c r="A80" s="194">
        <v>71</v>
      </c>
      <c r="B80" s="206" t="s">
        <v>165</v>
      </c>
      <c r="C80" s="171"/>
      <c r="D80" s="207" t="s">
        <v>166</v>
      </c>
      <c r="E80" s="171"/>
      <c r="F80" s="199" t="str">
        <f>IF(AND(D80&gt;0,E80&gt;0),SUM(H80:J80),"0")</f>
        <v>0</v>
      </c>
      <c r="G80" s="203">
        <f>SUM(H80:J80)</f>
        <v>0</v>
      </c>
      <c r="H80" s="174">
        <f>MAX(K80:O80)</f>
        <v>0</v>
      </c>
      <c r="I80" s="174">
        <f>LARGE((K80:O80),2)</f>
        <v>0</v>
      </c>
      <c r="J80" s="174">
        <f>LARGE((K80:O80),3)</f>
        <v>0</v>
      </c>
      <c r="K80" s="204">
        <v>0</v>
      </c>
      <c r="L80" s="205">
        <v>0</v>
      </c>
      <c r="M80" s="204">
        <v>0</v>
      </c>
      <c r="N80" s="201">
        <v>0</v>
      </c>
      <c r="O80" s="201">
        <v>0</v>
      </c>
      <c r="P80" s="204">
        <f>SUM(K80:O80)</f>
        <v>0</v>
      </c>
    </row>
    <row r="83" ht="15.75">
      <c r="B83" s="39"/>
    </row>
    <row r="84" ht="15.75">
      <c r="B84" s="39"/>
    </row>
    <row r="85" ht="15.75">
      <c r="B85" s="39"/>
    </row>
    <row r="86" ht="15.75">
      <c r="B86" s="39"/>
    </row>
    <row r="87" ht="15.75">
      <c r="B87" s="18"/>
    </row>
    <row r="88" ht="15.75">
      <c r="B88" s="18"/>
    </row>
    <row r="89" ht="15.75">
      <c r="B89" s="18"/>
    </row>
    <row r="90" ht="15.75">
      <c r="B90" s="18"/>
    </row>
    <row r="91" ht="15.75">
      <c r="B91" s="18"/>
    </row>
    <row r="92" ht="15.75">
      <c r="B92" s="18"/>
    </row>
    <row r="93" ht="15.75">
      <c r="B93" s="18"/>
    </row>
    <row r="94" ht="15.75">
      <c r="B94" s="18"/>
    </row>
    <row r="95" ht="15.75">
      <c r="B95" s="18"/>
    </row>
    <row r="96" ht="15.75">
      <c r="B96" s="18"/>
    </row>
    <row r="97" ht="15.75">
      <c r="B97" s="18"/>
    </row>
    <row r="98" ht="15.75">
      <c r="B98" s="18"/>
    </row>
    <row r="99" ht="15.75">
      <c r="B99" s="18"/>
    </row>
    <row r="100" ht="15.75">
      <c r="B100" s="18"/>
    </row>
    <row r="101" ht="15.75">
      <c r="B101" s="39"/>
    </row>
    <row r="102" ht="15.75">
      <c r="B102" s="18"/>
    </row>
    <row r="103" ht="15.75">
      <c r="B103" s="18"/>
    </row>
    <row r="104" ht="15.75">
      <c r="B104" s="18"/>
    </row>
    <row r="105" ht="15.75">
      <c r="B105" s="18"/>
    </row>
    <row r="106" ht="15.75">
      <c r="B106" s="18"/>
    </row>
    <row r="107" ht="15.75">
      <c r="B107" s="18"/>
    </row>
    <row r="108" ht="15.75">
      <c r="B108" s="39"/>
    </row>
    <row r="109" ht="15.75">
      <c r="B109" s="18"/>
    </row>
    <row r="110" ht="15.75">
      <c r="B110" s="18"/>
    </row>
    <row r="111" ht="15.75">
      <c r="B111" s="18"/>
    </row>
    <row r="112" ht="15.75">
      <c r="B112" s="39"/>
    </row>
    <row r="113" ht="15.75">
      <c r="B113" s="18"/>
    </row>
    <row r="114" ht="15.75">
      <c r="B114" s="18"/>
    </row>
    <row r="115" ht="15.75">
      <c r="B115" s="39"/>
    </row>
    <row r="116" ht="15.75">
      <c r="B116" s="18"/>
    </row>
    <row r="117" ht="15.75">
      <c r="B117" s="18"/>
    </row>
    <row r="118" ht="15.75">
      <c r="B118" s="39"/>
    </row>
    <row r="119" ht="15.75">
      <c r="B119" s="18"/>
    </row>
    <row r="120" ht="15.75">
      <c r="B120" s="18"/>
    </row>
    <row r="121" ht="15.75">
      <c r="B121" s="39"/>
    </row>
    <row r="122" ht="15.75">
      <c r="B122" s="18"/>
    </row>
    <row r="123" ht="15.75">
      <c r="B123" s="18"/>
    </row>
    <row r="124" ht="15.75">
      <c r="B124" s="39"/>
    </row>
    <row r="125" ht="15.75">
      <c r="B125" s="18"/>
    </row>
    <row r="126" ht="15.75">
      <c r="B126" s="39"/>
    </row>
    <row r="127" ht="15.75">
      <c r="B127" s="18"/>
    </row>
    <row r="128" ht="15.75">
      <c r="B128" s="18"/>
    </row>
    <row r="129" ht="15.75">
      <c r="B129" s="18"/>
    </row>
    <row r="130" ht="15.75">
      <c r="B130" s="18"/>
    </row>
    <row r="131" ht="15.75">
      <c r="B131" s="18"/>
    </row>
    <row r="132" ht="15.75">
      <c r="B132" s="18"/>
    </row>
    <row r="133" ht="15.75">
      <c r="B133" s="39"/>
    </row>
    <row r="134" ht="15.75">
      <c r="B134" s="18"/>
    </row>
    <row r="135" ht="15.75">
      <c r="B135" s="18"/>
    </row>
    <row r="136" ht="15.75">
      <c r="B136" s="18"/>
    </row>
    <row r="137" ht="15.75">
      <c r="B137" s="18"/>
    </row>
    <row r="138" ht="15.75">
      <c r="B138" s="18"/>
    </row>
    <row r="139" ht="15.75">
      <c r="B139" s="18"/>
    </row>
    <row r="140" ht="15.75">
      <c r="B140" s="18"/>
    </row>
    <row r="141" ht="15.75">
      <c r="B141" s="18"/>
    </row>
    <row r="142" ht="15.75">
      <c r="B142" s="18"/>
    </row>
    <row r="143" ht="15.75">
      <c r="B143" s="18"/>
    </row>
    <row r="144" ht="15.75">
      <c r="B144" s="18"/>
    </row>
    <row r="145" ht="15.75">
      <c r="B145" s="18"/>
    </row>
    <row r="146" ht="15.75">
      <c r="B146" s="39"/>
    </row>
    <row r="147" ht="15.75">
      <c r="B147" s="39"/>
    </row>
    <row r="148" ht="15.75">
      <c r="B148" s="18"/>
    </row>
    <row r="149" ht="15.75">
      <c r="B149" s="18"/>
    </row>
    <row r="150" ht="15.75">
      <c r="B150" s="18"/>
    </row>
    <row r="151" ht="15.75">
      <c r="B151" s="18"/>
    </row>
    <row r="152" ht="15.75">
      <c r="B152" s="18"/>
    </row>
    <row r="153" ht="15.75">
      <c r="B153" s="18"/>
    </row>
    <row r="154" ht="15.75">
      <c r="B154" s="18"/>
    </row>
    <row r="155" ht="15.75">
      <c r="B155" s="18"/>
    </row>
    <row r="156" ht="15.75">
      <c r="B156" s="18"/>
    </row>
    <row r="157" ht="15.75">
      <c r="B157" s="18"/>
    </row>
    <row r="158" ht="15.75">
      <c r="B158" s="18"/>
    </row>
    <row r="159" ht="15.75">
      <c r="B159" s="18"/>
    </row>
    <row r="160" ht="15.75">
      <c r="B160" s="18"/>
    </row>
    <row r="161" ht="15.75">
      <c r="B161" s="18"/>
    </row>
    <row r="162" ht="15.75">
      <c r="B162" s="18"/>
    </row>
    <row r="163" ht="15.75">
      <c r="B163" s="18"/>
    </row>
    <row r="164" ht="15.75">
      <c r="B164" s="18"/>
    </row>
    <row r="165" ht="15.75">
      <c r="B165" s="18"/>
    </row>
    <row r="166" ht="15.75">
      <c r="B166" s="18"/>
    </row>
    <row r="167" ht="15.75">
      <c r="B167" s="18"/>
    </row>
    <row r="168" ht="15.75">
      <c r="B168" s="18"/>
    </row>
  </sheetData>
  <sheetProtection/>
  <mergeCells count="5">
    <mergeCell ref="A2:B5"/>
    <mergeCell ref="D2:K5"/>
    <mergeCell ref="M2:P5"/>
    <mergeCell ref="F7:G7"/>
    <mergeCell ref="K7:N7"/>
  </mergeCells>
  <conditionalFormatting sqref="B35 B69 E38">
    <cfRule type="expression" priority="1" dxfId="2" stopIfTrue="1">
      <formula>"Parcours=""A"""</formula>
    </cfRule>
    <cfRule type="expression" priority="2" dxfId="1" stopIfTrue="1">
      <formula>"Parcours=""B"""</formula>
    </cfRule>
    <cfRule type="expression" priority="3" dxfId="0" stopIfTrue="1">
      <formula>"Parcours=""C"""</formula>
    </cfRule>
  </conditionalFormatting>
  <dataValidations count="1">
    <dataValidation type="list" allowBlank="1" showErrorMessage="1" sqref="B35 E38 B69">
      <formula1>NomComplet</formula1>
      <formula2>0</formula2>
    </dataValidation>
  </dataValidations>
  <printOptions/>
  <pageMargins left="0.1798611111111111" right="0.25972222222222224" top="0.4798611111111111" bottom="0.35000000000000003" header="0.5118055555555556" footer="0.5118055555555556"/>
  <pageSetup horizontalDpi="300" verticalDpi="3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="75" zoomScaleNormal="75" zoomScalePageLayoutView="0" workbookViewId="0" topLeftCell="A8">
      <selection activeCell="F37" sqref="F37"/>
    </sheetView>
  </sheetViews>
  <sheetFormatPr defaultColWidth="11.421875" defaultRowHeight="12.75"/>
  <cols>
    <col min="2" max="2" width="26.7109375" style="0" customWidth="1"/>
    <col min="3" max="3" width="9.28125" style="0" customWidth="1"/>
    <col min="4" max="4" width="25.00390625" style="0" customWidth="1"/>
    <col min="5" max="5" width="9.00390625" style="0" customWidth="1"/>
    <col min="6" max="6" width="13.7109375" style="0" customWidth="1"/>
    <col min="7" max="7" width="14.7109375" style="0" customWidth="1"/>
    <col min="9" max="10" width="12.8515625" style="0" customWidth="1"/>
    <col min="11" max="11" width="13.140625" style="16" customWidth="1"/>
    <col min="12" max="14" width="11.57421875" style="16" customWidth="1"/>
    <col min="15" max="15" width="14.00390625" style="16" customWidth="1"/>
    <col min="17" max="17" width="11.421875" style="18" customWidth="1"/>
    <col min="18" max="18" width="16.00390625" style="18" customWidth="1"/>
    <col min="19" max="19" width="15.140625" style="0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167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46" t="s">
        <v>26</v>
      </c>
      <c r="E7" s="47" t="s">
        <v>28</v>
      </c>
      <c r="F7" s="190" t="s">
        <v>26</v>
      </c>
      <c r="G7" s="190"/>
      <c r="H7" s="48" t="s">
        <v>168</v>
      </c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2" ht="19.5" customHeight="1">
      <c r="A8" s="2"/>
      <c r="R8" s="39"/>
      <c r="U8" s="70"/>
      <c r="V8" s="70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169</v>
      </c>
      <c r="G9" s="22" t="s">
        <v>170</v>
      </c>
      <c r="H9" s="23" t="s">
        <v>171</v>
      </c>
      <c r="I9" s="24" t="s">
        <v>172</v>
      </c>
      <c r="J9" s="23" t="s">
        <v>173</v>
      </c>
      <c r="K9" s="25" t="s">
        <v>12</v>
      </c>
      <c r="L9" s="25" t="s">
        <v>13</v>
      </c>
      <c r="M9" s="26" t="s">
        <v>14</v>
      </c>
      <c r="N9" s="25" t="s">
        <v>15</v>
      </c>
      <c r="O9" s="25" t="s">
        <v>557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19" ht="15.75">
      <c r="A10" s="49">
        <v>1</v>
      </c>
      <c r="B10" s="50" t="s">
        <v>180</v>
      </c>
      <c r="C10" s="50">
        <v>18513</v>
      </c>
      <c r="D10" s="50" t="s">
        <v>181</v>
      </c>
      <c r="E10" s="92">
        <v>22163</v>
      </c>
      <c r="F10" s="77">
        <f>IF(AND(D10&gt;0,E10&gt;0),SUM(H10:J10),"0")</f>
        <v>225.44</v>
      </c>
      <c r="G10" s="73">
        <f aca="true" t="shared" si="0" ref="G10:G31">SUM(H10:J10)</f>
        <v>225.44</v>
      </c>
      <c r="H10" s="74">
        <f aca="true" t="shared" si="1" ref="H10:H31">MAX(K10:O10)</f>
        <v>160</v>
      </c>
      <c r="I10" s="74">
        <f aca="true" t="shared" si="2" ref="I10:I31">LARGE((K10:O10),2)</f>
        <v>33.09</v>
      </c>
      <c r="J10" s="74">
        <f aca="true" t="shared" si="3" ref="J10:J31">LARGE((K10:O10),3)</f>
        <v>32.35</v>
      </c>
      <c r="K10" s="54">
        <v>0</v>
      </c>
      <c r="L10" s="178">
        <v>32.35</v>
      </c>
      <c r="M10" s="178">
        <v>33.09</v>
      </c>
      <c r="N10" s="221">
        <v>160</v>
      </c>
      <c r="O10" s="54">
        <v>0</v>
      </c>
      <c r="P10" s="54">
        <f aca="true" t="shared" si="4" ref="P10:P31">SUM(K10:O10)</f>
        <v>225.44</v>
      </c>
      <c r="S10" s="75"/>
    </row>
    <row r="11" spans="1:19" ht="15.75">
      <c r="A11" s="49">
        <v>2</v>
      </c>
      <c r="B11" s="29" t="s">
        <v>174</v>
      </c>
      <c r="C11" s="29">
        <v>12621</v>
      </c>
      <c r="D11" s="29" t="s">
        <v>175</v>
      </c>
      <c r="E11" s="76">
        <v>11940</v>
      </c>
      <c r="F11" s="77">
        <f>IF(AND(D11&gt;0,E11&gt;0),SUM(H11:J11),"0")</f>
        <v>160</v>
      </c>
      <c r="G11" s="31">
        <f t="shared" si="0"/>
        <v>160</v>
      </c>
      <c r="H11" s="61">
        <f t="shared" si="1"/>
        <v>160</v>
      </c>
      <c r="I11" s="61">
        <f t="shared" si="2"/>
        <v>0</v>
      </c>
      <c r="J11" s="61">
        <f t="shared" si="3"/>
        <v>0</v>
      </c>
      <c r="K11" s="58">
        <v>0</v>
      </c>
      <c r="L11" s="59">
        <v>160</v>
      </c>
      <c r="M11" s="58">
        <v>0</v>
      </c>
      <c r="N11" s="58">
        <v>0</v>
      </c>
      <c r="O11" s="58">
        <v>0</v>
      </c>
      <c r="P11" s="58">
        <f t="shared" si="4"/>
        <v>160</v>
      </c>
      <c r="S11" s="75"/>
    </row>
    <row r="12" spans="1:20" ht="15.75">
      <c r="A12" s="49"/>
      <c r="B12" s="29" t="s">
        <v>176</v>
      </c>
      <c r="C12" s="29">
        <v>13244</v>
      </c>
      <c r="D12" s="29" t="s">
        <v>177</v>
      </c>
      <c r="E12" s="176">
        <v>14003</v>
      </c>
      <c r="F12" s="77">
        <f>IF(AND(D12&gt;0,E12&gt;0),SUM(H12:J12),"0")</f>
        <v>160</v>
      </c>
      <c r="G12" s="31">
        <f t="shared" si="0"/>
        <v>160</v>
      </c>
      <c r="H12" s="61">
        <f t="shared" si="1"/>
        <v>80</v>
      </c>
      <c r="I12" s="61">
        <f t="shared" si="2"/>
        <v>80</v>
      </c>
      <c r="J12" s="61">
        <f t="shared" si="3"/>
        <v>0</v>
      </c>
      <c r="K12" s="58">
        <v>0</v>
      </c>
      <c r="L12" s="63">
        <v>80</v>
      </c>
      <c r="M12" s="63">
        <v>80</v>
      </c>
      <c r="N12" s="58">
        <v>0</v>
      </c>
      <c r="O12" s="58">
        <v>0</v>
      </c>
      <c r="P12" s="58">
        <f t="shared" si="4"/>
        <v>160</v>
      </c>
      <c r="S12" s="18"/>
      <c r="T12" s="41"/>
    </row>
    <row r="13" spans="1:20" ht="15.75">
      <c r="A13" s="49">
        <v>4</v>
      </c>
      <c r="B13" s="29" t="s">
        <v>178</v>
      </c>
      <c r="C13" s="29">
        <v>15672</v>
      </c>
      <c r="D13" s="29" t="s">
        <v>179</v>
      </c>
      <c r="E13" s="29">
        <v>11796</v>
      </c>
      <c r="F13" s="77">
        <f>IF(AND(D13&gt;0,E13&gt;0),SUM(H13:J13),"0")</f>
        <v>115.25</v>
      </c>
      <c r="G13" s="31">
        <f t="shared" si="0"/>
        <v>115.25</v>
      </c>
      <c r="H13" s="61">
        <f t="shared" si="1"/>
        <v>115.25</v>
      </c>
      <c r="I13" s="61">
        <f t="shared" si="2"/>
        <v>0</v>
      </c>
      <c r="J13" s="61">
        <f t="shared" si="3"/>
        <v>0</v>
      </c>
      <c r="K13" s="58">
        <v>0</v>
      </c>
      <c r="L13" s="59">
        <v>115.25</v>
      </c>
      <c r="M13" s="58">
        <v>0</v>
      </c>
      <c r="N13" s="58">
        <v>0</v>
      </c>
      <c r="O13" s="58">
        <v>0</v>
      </c>
      <c r="P13" s="58">
        <f t="shared" si="4"/>
        <v>115.25</v>
      </c>
      <c r="S13" s="18"/>
      <c r="T13" s="41"/>
    </row>
    <row r="14" spans="1:19" ht="15.75">
      <c r="A14" s="49">
        <v>5</v>
      </c>
      <c r="B14" s="29" t="s">
        <v>182</v>
      </c>
      <c r="C14" s="29">
        <v>847</v>
      </c>
      <c r="D14" s="29" t="s">
        <v>183</v>
      </c>
      <c r="E14" s="176">
        <v>848</v>
      </c>
      <c r="F14" s="77">
        <f>IF(AND(D14&gt;0,E14&gt;0),SUM(H14:J14),"0")</f>
        <v>46.19</v>
      </c>
      <c r="G14" s="31">
        <f>SUM(H14:J14)</f>
        <v>46.19</v>
      </c>
      <c r="H14" s="61">
        <f>MAX(K14:O14)</f>
        <v>46.19</v>
      </c>
      <c r="I14" s="61">
        <f>LARGE((K14:O14),2)</f>
        <v>0</v>
      </c>
      <c r="J14" s="61">
        <f>LARGE((K14:O14),3)</f>
        <v>0</v>
      </c>
      <c r="K14" s="58">
        <v>0</v>
      </c>
      <c r="L14" s="58">
        <v>0</v>
      </c>
      <c r="M14" s="63">
        <v>46.19</v>
      </c>
      <c r="N14" s="58">
        <v>0</v>
      </c>
      <c r="O14" s="58">
        <v>0</v>
      </c>
      <c r="P14" s="58">
        <f>SUM(K14:O14)</f>
        <v>46.19</v>
      </c>
      <c r="S14" s="75"/>
    </row>
    <row r="15" spans="1:19" ht="15.75">
      <c r="A15" s="49">
        <v>6</v>
      </c>
      <c r="B15" s="177" t="s">
        <v>184</v>
      </c>
      <c r="C15" s="177">
        <v>13061</v>
      </c>
      <c r="D15" s="177" t="s">
        <v>185</v>
      </c>
      <c r="E15" s="76">
        <v>12767</v>
      </c>
      <c r="F15" s="169">
        <f>IF(AND(D15&gt;0,E15&gt;0),SUM(H15:J15),"0")</f>
        <v>34.48</v>
      </c>
      <c r="G15" s="210">
        <f>SUM(H15:J15)</f>
        <v>34.48</v>
      </c>
      <c r="H15" s="211">
        <f>MAX(K15:O15)</f>
        <v>34.48</v>
      </c>
      <c r="I15" s="211">
        <f>LARGE((K15:O15),2)</f>
        <v>0</v>
      </c>
      <c r="J15" s="211">
        <f>LARGE((K15:O15),3)</f>
        <v>0</v>
      </c>
      <c r="K15" s="195">
        <v>0</v>
      </c>
      <c r="L15" s="195">
        <v>0</v>
      </c>
      <c r="M15" s="130">
        <v>34.48</v>
      </c>
      <c r="N15" s="195">
        <v>0</v>
      </c>
      <c r="O15" s="195">
        <v>0</v>
      </c>
      <c r="P15" s="195">
        <f>SUM(K15:O15)</f>
        <v>34.48</v>
      </c>
      <c r="S15" s="75"/>
    </row>
    <row r="16" spans="1:20" ht="15.75">
      <c r="A16" s="167">
        <v>7</v>
      </c>
      <c r="B16" s="171" t="s">
        <v>190</v>
      </c>
      <c r="C16" s="212">
        <v>0</v>
      </c>
      <c r="D16" s="213" t="s">
        <v>191</v>
      </c>
      <c r="E16" s="212">
        <v>0</v>
      </c>
      <c r="F16" s="172" t="str">
        <f>IF(AND(D15&gt;0,E16&gt;0),SUM(H16:J16),"0")</f>
        <v>0</v>
      </c>
      <c r="G16" s="214">
        <f t="shared" si="0"/>
        <v>106.1888888888889</v>
      </c>
      <c r="H16" s="215">
        <f t="shared" si="1"/>
        <v>106.1888888888889</v>
      </c>
      <c r="I16" s="215">
        <f t="shared" si="2"/>
        <v>0</v>
      </c>
      <c r="J16" s="215">
        <f t="shared" si="3"/>
        <v>0</v>
      </c>
      <c r="K16" s="204">
        <v>0</v>
      </c>
      <c r="L16" s="216">
        <v>106.1888888888889</v>
      </c>
      <c r="M16" s="204">
        <v>0</v>
      </c>
      <c r="N16" s="204">
        <v>0</v>
      </c>
      <c r="O16" s="204">
        <v>0</v>
      </c>
      <c r="P16" s="204">
        <f t="shared" si="4"/>
        <v>106.1888888888889</v>
      </c>
      <c r="S16" s="18"/>
      <c r="T16" s="41"/>
    </row>
    <row r="17" spans="1:20" ht="15.75">
      <c r="A17" s="167">
        <v>8</v>
      </c>
      <c r="B17" s="171" t="s">
        <v>186</v>
      </c>
      <c r="C17" s="213">
        <v>14238</v>
      </c>
      <c r="D17" s="180" t="s">
        <v>187</v>
      </c>
      <c r="E17" s="212">
        <v>0</v>
      </c>
      <c r="F17" s="172" t="str">
        <f>IF(AND(D17&gt;0,E17&gt;0),SUM(H17:J17),"0")</f>
        <v>0</v>
      </c>
      <c r="G17" s="214">
        <f>SUM(H17:J17)</f>
        <v>149.20555555555555</v>
      </c>
      <c r="H17" s="174">
        <f>MAX(K17:O17)</f>
        <v>149.20555555555555</v>
      </c>
      <c r="I17" s="174">
        <f>LARGE((K17:O17),2)</f>
        <v>0</v>
      </c>
      <c r="J17" s="174">
        <f>LARGE((K17:O17),3)</f>
        <v>0</v>
      </c>
      <c r="K17" s="204">
        <v>0</v>
      </c>
      <c r="L17" s="216">
        <v>149.20555555555555</v>
      </c>
      <c r="M17" s="204">
        <v>0</v>
      </c>
      <c r="N17" s="204">
        <v>0</v>
      </c>
      <c r="O17" s="204">
        <v>0</v>
      </c>
      <c r="P17" s="200">
        <f>SUM(K17:O17)</f>
        <v>149.20555555555555</v>
      </c>
      <c r="S17" s="18"/>
      <c r="T17" s="41"/>
    </row>
    <row r="18" spans="1:29" s="80" customFormat="1" ht="15.75">
      <c r="A18" s="167">
        <v>9</v>
      </c>
      <c r="B18" s="171" t="s">
        <v>188</v>
      </c>
      <c r="C18" s="213">
        <v>20207</v>
      </c>
      <c r="D18" s="213" t="s">
        <v>189</v>
      </c>
      <c r="E18" s="212">
        <v>0</v>
      </c>
      <c r="F18" s="172" t="str">
        <f>IF(AND(D18&gt;0,E18&gt;0),SUM(H18:J18),"0")</f>
        <v>0</v>
      </c>
      <c r="G18" s="214">
        <f>SUM(H18:J18)</f>
        <v>123.81666666666666</v>
      </c>
      <c r="H18" s="215">
        <f>MAX(K18:O18)</f>
        <v>123.81666666666666</v>
      </c>
      <c r="I18" s="215">
        <f>LARGE((K18:O18),2)</f>
        <v>0</v>
      </c>
      <c r="J18" s="215">
        <f>LARGE((K18:O18),3)</f>
        <v>0</v>
      </c>
      <c r="K18" s="204">
        <v>0</v>
      </c>
      <c r="L18" s="216">
        <v>123.81666666666666</v>
      </c>
      <c r="M18" s="204">
        <v>0</v>
      </c>
      <c r="N18" s="204">
        <v>0</v>
      </c>
      <c r="O18" s="204">
        <v>0</v>
      </c>
      <c r="P18" s="204">
        <f>SUM(K18:O18)</f>
        <v>123.81666666666666</v>
      </c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16" ht="15.75">
      <c r="A19" s="167">
        <v>10</v>
      </c>
      <c r="B19" s="171" t="s">
        <v>192</v>
      </c>
      <c r="C19" s="213">
        <v>7979</v>
      </c>
      <c r="D19" s="213" t="s">
        <v>193</v>
      </c>
      <c r="E19" s="212">
        <v>0</v>
      </c>
      <c r="F19" s="172" t="str">
        <f>IF(AND(D18&gt;0,E19&gt;0),SUM(H19:J19),"0")</f>
        <v>0</v>
      </c>
      <c r="G19" s="214">
        <f t="shared" si="0"/>
        <v>75.18333333333334</v>
      </c>
      <c r="H19" s="215">
        <f t="shared" si="1"/>
        <v>75.18333333333334</v>
      </c>
      <c r="I19" s="215">
        <f t="shared" si="2"/>
        <v>0</v>
      </c>
      <c r="J19" s="215">
        <f t="shared" si="3"/>
        <v>0</v>
      </c>
      <c r="K19" s="204">
        <v>0</v>
      </c>
      <c r="L19" s="217">
        <v>75.18333333333334</v>
      </c>
      <c r="M19" s="204">
        <v>0</v>
      </c>
      <c r="N19" s="204">
        <v>0</v>
      </c>
      <c r="O19" s="204">
        <v>0</v>
      </c>
      <c r="P19" s="204">
        <f t="shared" si="4"/>
        <v>75.18333333333334</v>
      </c>
    </row>
    <row r="20" spans="1:20" ht="15.75">
      <c r="A20" s="167">
        <v>11</v>
      </c>
      <c r="B20" s="171" t="s">
        <v>194</v>
      </c>
      <c r="C20" s="212">
        <v>0</v>
      </c>
      <c r="D20" s="213" t="s">
        <v>195</v>
      </c>
      <c r="E20" s="212">
        <v>0</v>
      </c>
      <c r="F20" s="172" t="str">
        <f>IF(AND(D19&gt;0,E20&gt;0),SUM(H20:J20),"0")</f>
        <v>0</v>
      </c>
      <c r="G20" s="214">
        <f t="shared" si="0"/>
        <v>46.28333333333333</v>
      </c>
      <c r="H20" s="215">
        <f t="shared" si="1"/>
        <v>46.28333333333333</v>
      </c>
      <c r="I20" s="215">
        <f t="shared" si="2"/>
        <v>0</v>
      </c>
      <c r="J20" s="215">
        <f t="shared" si="3"/>
        <v>0</v>
      </c>
      <c r="K20" s="204">
        <v>0</v>
      </c>
      <c r="L20" s="216">
        <v>46.28333333333333</v>
      </c>
      <c r="M20" s="204">
        <v>0</v>
      </c>
      <c r="N20" s="204">
        <v>0</v>
      </c>
      <c r="O20" s="204">
        <v>0</v>
      </c>
      <c r="P20" s="204">
        <f t="shared" si="4"/>
        <v>46.28333333333333</v>
      </c>
      <c r="Q20" s="75"/>
      <c r="S20" s="18"/>
      <c r="T20" s="18"/>
    </row>
    <row r="21" spans="1:20" ht="15.75">
      <c r="A21" s="167">
        <v>12</v>
      </c>
      <c r="B21" s="171" t="s">
        <v>196</v>
      </c>
      <c r="C21" s="212">
        <v>0</v>
      </c>
      <c r="D21" s="213" t="s">
        <v>197</v>
      </c>
      <c r="E21" s="218">
        <v>0</v>
      </c>
      <c r="F21" s="172" t="str">
        <f>IF(AND(D14&gt;0,E21&gt;0),SUM(H21:J21),"0")</f>
        <v>0</v>
      </c>
      <c r="G21" s="214">
        <f t="shared" si="0"/>
        <v>35.74444444444445</v>
      </c>
      <c r="H21" s="215">
        <f t="shared" si="1"/>
        <v>35.74444444444445</v>
      </c>
      <c r="I21" s="215">
        <f t="shared" si="2"/>
        <v>0</v>
      </c>
      <c r="J21" s="215">
        <f t="shared" si="3"/>
        <v>0</v>
      </c>
      <c r="K21" s="204">
        <v>0</v>
      </c>
      <c r="L21" s="217">
        <v>35.74444444444445</v>
      </c>
      <c r="M21" s="204">
        <v>0</v>
      </c>
      <c r="N21" s="204">
        <v>0</v>
      </c>
      <c r="O21" s="204">
        <v>0</v>
      </c>
      <c r="P21" s="204">
        <f t="shared" si="4"/>
        <v>35.74444444444445</v>
      </c>
      <c r="Q21" s="75"/>
      <c r="S21" s="18"/>
      <c r="T21" s="41"/>
    </row>
    <row r="22" spans="1:20" ht="15.75">
      <c r="A22" s="167">
        <v>13</v>
      </c>
      <c r="B22" s="171" t="s">
        <v>198</v>
      </c>
      <c r="C22" s="212">
        <v>0</v>
      </c>
      <c r="D22" s="171" t="s">
        <v>199</v>
      </c>
      <c r="E22" s="218">
        <v>0</v>
      </c>
      <c r="F22" s="172" t="str">
        <f>IF(AND(D14&gt;0,E22&gt;0),SUM(H22:J22),"0")</f>
        <v>0</v>
      </c>
      <c r="G22" s="214">
        <f t="shared" si="0"/>
        <v>17.3</v>
      </c>
      <c r="H22" s="215">
        <f t="shared" si="1"/>
        <v>17.3</v>
      </c>
      <c r="I22" s="215">
        <f t="shared" si="2"/>
        <v>0</v>
      </c>
      <c r="J22" s="215">
        <f t="shared" si="3"/>
        <v>0</v>
      </c>
      <c r="K22" s="204">
        <v>0</v>
      </c>
      <c r="L22" s="217">
        <v>17.3</v>
      </c>
      <c r="M22" s="204">
        <v>0</v>
      </c>
      <c r="N22" s="204">
        <v>0</v>
      </c>
      <c r="O22" s="204">
        <v>0</v>
      </c>
      <c r="P22" s="204">
        <f t="shared" si="4"/>
        <v>17.3</v>
      </c>
      <c r="Q22" s="75"/>
      <c r="S22" s="18"/>
      <c r="T22" s="41"/>
    </row>
    <row r="23" spans="1:20" ht="15.75">
      <c r="A23" s="167">
        <v>14</v>
      </c>
      <c r="B23" s="171" t="s">
        <v>200</v>
      </c>
      <c r="C23" s="212">
        <v>0</v>
      </c>
      <c r="D23" s="171" t="s">
        <v>201</v>
      </c>
      <c r="E23" s="218">
        <v>0</v>
      </c>
      <c r="F23" s="172" t="str">
        <f>IF(AND(D22&gt;0,E23&gt;0),SUM(H23:J23),"0")</f>
        <v>0</v>
      </c>
      <c r="G23" s="214">
        <f t="shared" si="0"/>
        <v>16.95</v>
      </c>
      <c r="H23" s="215">
        <f t="shared" si="1"/>
        <v>16.95</v>
      </c>
      <c r="I23" s="215">
        <f t="shared" si="2"/>
        <v>0</v>
      </c>
      <c r="J23" s="215">
        <f t="shared" si="3"/>
        <v>0</v>
      </c>
      <c r="K23" s="204">
        <v>0</v>
      </c>
      <c r="L23" s="217">
        <v>16.95</v>
      </c>
      <c r="M23" s="204">
        <v>0</v>
      </c>
      <c r="N23" s="204">
        <v>0</v>
      </c>
      <c r="O23" s="204">
        <v>0</v>
      </c>
      <c r="P23" s="204">
        <f t="shared" si="4"/>
        <v>16.95</v>
      </c>
      <c r="Q23" s="75"/>
      <c r="S23" s="18"/>
      <c r="T23" s="41"/>
    </row>
    <row r="24" spans="1:20" ht="15.75">
      <c r="A24" s="167">
        <v>15</v>
      </c>
      <c r="B24" s="171" t="s">
        <v>202</v>
      </c>
      <c r="C24" s="212">
        <v>0</v>
      </c>
      <c r="D24" s="171" t="s">
        <v>203</v>
      </c>
      <c r="E24" s="218">
        <v>0</v>
      </c>
      <c r="F24" s="172" t="str">
        <f>IF(AND(D23&gt;0,E24&gt;0),SUM(H24:J24),"0")</f>
        <v>0</v>
      </c>
      <c r="G24" s="214">
        <f t="shared" si="0"/>
        <v>8.455555555555549</v>
      </c>
      <c r="H24" s="174">
        <f t="shared" si="1"/>
        <v>8.455555555555549</v>
      </c>
      <c r="I24" s="174">
        <f t="shared" si="2"/>
        <v>0</v>
      </c>
      <c r="J24" s="174">
        <f t="shared" si="3"/>
        <v>0</v>
      </c>
      <c r="K24" s="204">
        <v>0</v>
      </c>
      <c r="L24" s="217">
        <v>8.455555555555549</v>
      </c>
      <c r="M24" s="204">
        <v>0</v>
      </c>
      <c r="N24" s="204">
        <v>0</v>
      </c>
      <c r="O24" s="204">
        <v>0</v>
      </c>
      <c r="P24" s="200">
        <f t="shared" si="4"/>
        <v>8.455555555555549</v>
      </c>
      <c r="Q24" s="75"/>
      <c r="S24" s="18"/>
      <c r="T24" s="41"/>
    </row>
    <row r="25" spans="1:16" ht="15.75" customHeight="1">
      <c r="A25" s="167">
        <v>16</v>
      </c>
      <c r="B25" s="171" t="s">
        <v>204</v>
      </c>
      <c r="C25" s="212">
        <v>0</v>
      </c>
      <c r="D25" s="171" t="s">
        <v>205</v>
      </c>
      <c r="E25" s="218">
        <v>0</v>
      </c>
      <c r="F25" s="172" t="str">
        <f>IF(AND(D24&gt;0,E25&gt;0),SUM(H25:J25),"0")</f>
        <v>0</v>
      </c>
      <c r="G25" s="214">
        <f t="shared" si="0"/>
        <v>6.911111111111111</v>
      </c>
      <c r="H25" s="215">
        <f t="shared" si="1"/>
        <v>6.911111111111111</v>
      </c>
      <c r="I25" s="174">
        <f t="shared" si="2"/>
        <v>0</v>
      </c>
      <c r="J25" s="174">
        <f t="shared" si="3"/>
        <v>0</v>
      </c>
      <c r="K25" s="204">
        <v>0</v>
      </c>
      <c r="L25" s="217">
        <v>6.911111111111111</v>
      </c>
      <c r="M25" s="204">
        <v>0</v>
      </c>
      <c r="N25" s="204">
        <v>0</v>
      </c>
      <c r="O25" s="204">
        <v>0</v>
      </c>
      <c r="P25" s="200">
        <f t="shared" si="4"/>
        <v>6.911111111111111</v>
      </c>
    </row>
    <row r="26" spans="1:20" ht="15.75">
      <c r="A26" s="167">
        <v>17</v>
      </c>
      <c r="B26" s="171" t="s">
        <v>208</v>
      </c>
      <c r="C26" s="212">
        <v>0</v>
      </c>
      <c r="D26" s="171" t="s">
        <v>209</v>
      </c>
      <c r="E26" s="212">
        <v>0</v>
      </c>
      <c r="F26" s="172" t="str">
        <f>IF(AND(D25&gt;0,E26&gt;0),SUM(H26:J26),"0")</f>
        <v>0</v>
      </c>
      <c r="G26" s="214">
        <f t="shared" si="0"/>
        <v>0</v>
      </c>
      <c r="H26" s="174">
        <f t="shared" si="1"/>
        <v>0</v>
      </c>
      <c r="I26" s="174">
        <f t="shared" si="2"/>
        <v>0</v>
      </c>
      <c r="J26" s="174">
        <f t="shared" si="3"/>
        <v>0</v>
      </c>
      <c r="K26" s="204">
        <v>0</v>
      </c>
      <c r="L26" s="217">
        <v>0</v>
      </c>
      <c r="M26" s="217">
        <v>0</v>
      </c>
      <c r="N26" s="204">
        <v>0</v>
      </c>
      <c r="O26" s="204">
        <v>0</v>
      </c>
      <c r="P26" s="200">
        <f t="shared" si="4"/>
        <v>0</v>
      </c>
      <c r="S26" s="18"/>
      <c r="T26" s="41"/>
    </row>
    <row r="27" spans="1:20" ht="15.75" customHeight="1">
      <c r="A27" s="167">
        <v>18</v>
      </c>
      <c r="B27" s="171" t="s">
        <v>210</v>
      </c>
      <c r="C27" s="171"/>
      <c r="D27" s="171" t="s">
        <v>211</v>
      </c>
      <c r="E27" s="219"/>
      <c r="F27" s="172" t="str">
        <f>IF(AND(D26&gt;0,E27&gt;0),SUM(H27:J27),"0")</f>
        <v>0</v>
      </c>
      <c r="G27" s="214">
        <f t="shared" si="0"/>
        <v>0</v>
      </c>
      <c r="H27" s="174">
        <f t="shared" si="1"/>
        <v>0</v>
      </c>
      <c r="I27" s="174">
        <f t="shared" si="2"/>
        <v>0</v>
      </c>
      <c r="J27" s="174">
        <f t="shared" si="3"/>
        <v>0</v>
      </c>
      <c r="K27" s="204">
        <v>0</v>
      </c>
      <c r="L27" s="217">
        <v>0</v>
      </c>
      <c r="M27" s="204">
        <v>0</v>
      </c>
      <c r="N27" s="204">
        <v>0</v>
      </c>
      <c r="O27" s="204">
        <v>0</v>
      </c>
      <c r="P27" s="200">
        <f t="shared" si="4"/>
        <v>0</v>
      </c>
      <c r="Q27" s="75"/>
      <c r="S27" s="18"/>
      <c r="T27" s="41"/>
    </row>
    <row r="28" spans="1:16" s="39" customFormat="1" ht="15.75" customHeight="1">
      <c r="A28" s="167">
        <v>19</v>
      </c>
      <c r="B28" s="171" t="s">
        <v>212</v>
      </c>
      <c r="C28" s="171"/>
      <c r="D28" s="171" t="s">
        <v>213</v>
      </c>
      <c r="E28" s="219"/>
      <c r="F28" s="172" t="str">
        <f>IF(AND(D27&gt;0,E28&gt;0),SUM(H28:J28),"0")</f>
        <v>0</v>
      </c>
      <c r="G28" s="214">
        <f t="shared" si="0"/>
        <v>0</v>
      </c>
      <c r="H28" s="174">
        <f t="shared" si="1"/>
        <v>0</v>
      </c>
      <c r="I28" s="174">
        <f t="shared" si="2"/>
        <v>0</v>
      </c>
      <c r="J28" s="174">
        <f t="shared" si="3"/>
        <v>0</v>
      </c>
      <c r="K28" s="204">
        <v>0</v>
      </c>
      <c r="L28" s="217">
        <v>0</v>
      </c>
      <c r="M28" s="204">
        <v>0</v>
      </c>
      <c r="N28" s="204">
        <v>0</v>
      </c>
      <c r="O28" s="204">
        <v>0</v>
      </c>
      <c r="P28" s="200">
        <f t="shared" si="4"/>
        <v>0</v>
      </c>
    </row>
    <row r="29" spans="1:16" s="39" customFormat="1" ht="15.75" customHeight="1">
      <c r="A29" s="167">
        <v>20</v>
      </c>
      <c r="B29" s="171" t="s">
        <v>214</v>
      </c>
      <c r="C29" s="171"/>
      <c r="D29" s="171" t="s">
        <v>215</v>
      </c>
      <c r="E29" s="219"/>
      <c r="F29" s="172" t="str">
        <f>IF(AND(D27&gt;0,E29&gt;0),SUM(H29:J29),"0")</f>
        <v>0</v>
      </c>
      <c r="G29" s="214">
        <f t="shared" si="0"/>
        <v>0</v>
      </c>
      <c r="H29" s="215">
        <f t="shared" si="1"/>
        <v>0</v>
      </c>
      <c r="I29" s="215">
        <f t="shared" si="2"/>
        <v>0</v>
      </c>
      <c r="J29" s="215">
        <f t="shared" si="3"/>
        <v>0</v>
      </c>
      <c r="K29" s="204">
        <v>0</v>
      </c>
      <c r="L29" s="217">
        <v>0</v>
      </c>
      <c r="M29" s="204">
        <v>0</v>
      </c>
      <c r="N29" s="204">
        <v>0</v>
      </c>
      <c r="O29" s="204">
        <v>0</v>
      </c>
      <c r="P29" s="204">
        <f t="shared" si="4"/>
        <v>0</v>
      </c>
    </row>
    <row r="30" spans="1:16" s="39" customFormat="1" ht="15.75" customHeight="1">
      <c r="A30" s="167">
        <v>21</v>
      </c>
      <c r="B30" s="171" t="s">
        <v>216</v>
      </c>
      <c r="C30" s="171"/>
      <c r="D30" s="171" t="s">
        <v>217</v>
      </c>
      <c r="E30" s="219"/>
      <c r="F30" s="172" t="str">
        <f>IF(AND(D29&gt;0,E30&gt;0),SUM(H30:J30),"0")</f>
        <v>0</v>
      </c>
      <c r="G30" s="214">
        <f t="shared" si="0"/>
        <v>0</v>
      </c>
      <c r="H30" s="174">
        <f t="shared" si="1"/>
        <v>0</v>
      </c>
      <c r="I30" s="174">
        <f t="shared" si="2"/>
        <v>0</v>
      </c>
      <c r="J30" s="174">
        <f t="shared" si="3"/>
        <v>0</v>
      </c>
      <c r="K30" s="204">
        <v>0</v>
      </c>
      <c r="L30" s="217">
        <v>0</v>
      </c>
      <c r="M30" s="204">
        <v>0</v>
      </c>
      <c r="N30" s="204">
        <v>0</v>
      </c>
      <c r="O30" s="204">
        <v>0</v>
      </c>
      <c r="P30" s="200">
        <f t="shared" si="4"/>
        <v>0</v>
      </c>
    </row>
    <row r="31" spans="1:16" s="39" customFormat="1" ht="15.75" customHeight="1">
      <c r="A31" s="167">
        <v>22</v>
      </c>
      <c r="B31" s="171" t="s">
        <v>206</v>
      </c>
      <c r="C31" s="212">
        <v>0</v>
      </c>
      <c r="D31" s="171" t="s">
        <v>207</v>
      </c>
      <c r="E31" s="171">
        <v>19150</v>
      </c>
      <c r="F31" s="220">
        <v>0</v>
      </c>
      <c r="G31" s="214">
        <f t="shared" si="0"/>
        <v>2.566666666666663</v>
      </c>
      <c r="H31" s="215">
        <f t="shared" si="1"/>
        <v>2.566666666666663</v>
      </c>
      <c r="I31" s="215">
        <f t="shared" si="2"/>
        <v>0</v>
      </c>
      <c r="J31" s="215">
        <f t="shared" si="3"/>
        <v>0</v>
      </c>
      <c r="K31" s="204">
        <v>0</v>
      </c>
      <c r="L31" s="217">
        <v>2.566666666666663</v>
      </c>
      <c r="M31" s="204">
        <v>0</v>
      </c>
      <c r="N31" s="204">
        <v>0</v>
      </c>
      <c r="O31" s="204">
        <v>0</v>
      </c>
      <c r="P31" s="204">
        <f t="shared" si="4"/>
        <v>2.566666666666663</v>
      </c>
    </row>
    <row r="32" spans="2:16" s="39" customFormat="1" ht="12.75">
      <c r="B32" s="18"/>
      <c r="C32" s="18"/>
      <c r="D32" s="18"/>
      <c r="E32" s="18"/>
      <c r="F32" s="18"/>
      <c r="G32" s="18"/>
      <c r="H32" s="18"/>
      <c r="I32" s="18"/>
      <c r="J32" s="18"/>
      <c r="K32" s="75"/>
      <c r="L32" s="75"/>
      <c r="M32" s="75"/>
      <c r="N32" s="75"/>
      <c r="O32" s="75"/>
      <c r="P32" s="18"/>
    </row>
    <row r="33" spans="2:16" ht="12.75">
      <c r="B33" s="18"/>
      <c r="C33" s="18"/>
      <c r="D33" s="18"/>
      <c r="E33" s="18"/>
      <c r="F33" s="18"/>
      <c r="G33" s="18"/>
      <c r="H33" s="18"/>
      <c r="I33" s="18"/>
      <c r="J33" s="18"/>
      <c r="K33" s="75"/>
      <c r="L33" s="75"/>
      <c r="M33" s="75"/>
      <c r="N33" s="75"/>
      <c r="O33" s="75"/>
      <c r="P33" s="18"/>
    </row>
  </sheetData>
  <sheetProtection/>
  <mergeCells count="5">
    <mergeCell ref="A2:B5"/>
    <mergeCell ref="D2:K5"/>
    <mergeCell ref="M2:P5"/>
    <mergeCell ref="F7:G7"/>
    <mergeCell ref="K7:N7"/>
  </mergeCells>
  <printOptions/>
  <pageMargins left="0.20972222222222223" right="0.1798611111111111" top="0.9840277777777778" bottom="0.6798611111111111" header="0.5118055555555556" footer="0.5118055555555556"/>
  <pageSetup horizontalDpi="300" verticalDpi="300" orientation="landscape" paperSize="9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7"/>
  <sheetViews>
    <sheetView zoomScale="75" zoomScaleNormal="75" zoomScalePageLayoutView="0" workbookViewId="0" topLeftCell="A4">
      <selection activeCell="D21" sqref="D21"/>
    </sheetView>
  </sheetViews>
  <sheetFormatPr defaultColWidth="11.421875" defaultRowHeight="12.75"/>
  <cols>
    <col min="2" max="2" width="26.8515625" style="0" customWidth="1"/>
    <col min="3" max="3" width="8.7109375" style="0" customWidth="1"/>
    <col min="4" max="4" width="26.28125" style="0" customWidth="1"/>
    <col min="5" max="5" width="8.7109375" style="0" customWidth="1"/>
    <col min="6" max="6" width="12.00390625" style="0" customWidth="1"/>
    <col min="7" max="7" width="12.421875" style="0" customWidth="1"/>
    <col min="8" max="8" width="9.00390625" style="0" customWidth="1"/>
    <col min="9" max="9" width="9.421875" style="0" customWidth="1"/>
    <col min="10" max="10" width="8.28125" style="0" customWidth="1"/>
    <col min="11" max="11" width="14.421875" style="16" customWidth="1"/>
    <col min="12" max="12" width="13.00390625" style="16" customWidth="1"/>
    <col min="13" max="13" width="11.8515625" style="16" customWidth="1"/>
    <col min="14" max="14" width="12.7109375" style="16" customWidth="1"/>
    <col min="15" max="15" width="14.140625" style="16" customWidth="1"/>
    <col min="16" max="16" width="11.57421875" style="0" customWidth="1"/>
    <col min="17" max="17" width="12.00390625" style="18" customWidth="1"/>
    <col min="18" max="18" width="22.140625" style="81" customWidth="1"/>
    <col min="19" max="19" width="44.57421875" style="0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218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46" t="s">
        <v>26</v>
      </c>
      <c r="E7" s="47" t="s">
        <v>28</v>
      </c>
      <c r="F7" s="190" t="s">
        <v>26</v>
      </c>
      <c r="G7" s="190"/>
      <c r="H7" s="48" t="s">
        <v>168</v>
      </c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16" ht="19.5" customHeight="1">
      <c r="A8" s="2"/>
      <c r="P8" s="2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169</v>
      </c>
      <c r="G9" s="22" t="s">
        <v>219</v>
      </c>
      <c r="H9" s="23" t="s">
        <v>220</v>
      </c>
      <c r="I9" s="24" t="s">
        <v>221</v>
      </c>
      <c r="J9" s="23" t="s">
        <v>222</v>
      </c>
      <c r="K9" s="25" t="s">
        <v>12</v>
      </c>
      <c r="L9" s="25" t="s">
        <v>223</v>
      </c>
      <c r="M9" s="26" t="s">
        <v>14</v>
      </c>
      <c r="N9" s="25" t="s">
        <v>224</v>
      </c>
      <c r="O9" s="25" t="s">
        <v>558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1" ht="15.75">
      <c r="A10" s="66">
        <v>1</v>
      </c>
      <c r="B10" s="29" t="s">
        <v>261</v>
      </c>
      <c r="C10" s="37">
        <v>11226</v>
      </c>
      <c r="D10" s="29" t="s">
        <v>262</v>
      </c>
      <c r="E10" s="37">
        <v>14351</v>
      </c>
      <c r="F10" s="30">
        <f>IF(AND(L10&gt;0,E10&gt;0),SUM(H10:J10),"0")</f>
        <v>432.88111111111107</v>
      </c>
      <c r="G10" s="82">
        <f>SUM(H10:J10)</f>
        <v>432.88111111111107</v>
      </c>
      <c r="H10" s="32">
        <f>MAX(K10:O10)</f>
        <v>148.84</v>
      </c>
      <c r="I10" s="32">
        <f>LARGE((K10:O10),2)</f>
        <v>145.01111111111112</v>
      </c>
      <c r="J10" s="32">
        <f>LARGE((K10:O10),3)</f>
        <v>139.03</v>
      </c>
      <c r="K10" s="83">
        <v>0</v>
      </c>
      <c r="L10" s="59">
        <v>145.01111111111112</v>
      </c>
      <c r="M10" s="222">
        <v>139.03</v>
      </c>
      <c r="N10" s="222">
        <v>148.84</v>
      </c>
      <c r="O10" s="83">
        <v>0</v>
      </c>
      <c r="P10" s="58">
        <f>SUM(K10:O10)</f>
        <v>432.8811111111112</v>
      </c>
      <c r="R10" s="84"/>
      <c r="S10" s="85"/>
      <c r="T10" s="85"/>
      <c r="U10" s="85"/>
    </row>
    <row r="11" spans="1:21" ht="15.75">
      <c r="A11" s="66">
        <v>2</v>
      </c>
      <c r="B11" s="50" t="s">
        <v>229</v>
      </c>
      <c r="C11" s="50">
        <v>10977</v>
      </c>
      <c r="D11" s="50" t="s">
        <v>230</v>
      </c>
      <c r="E11" s="50">
        <v>13251</v>
      </c>
      <c r="F11" s="30">
        <v>320</v>
      </c>
      <c r="G11" s="86">
        <f>SUM(H11:J11)</f>
        <v>320</v>
      </c>
      <c r="H11" s="53">
        <f>MAX(K11:O11)</f>
        <v>160</v>
      </c>
      <c r="I11" s="53">
        <f>LARGE((K11:O11),2)</f>
        <v>160</v>
      </c>
      <c r="J11" s="53">
        <f>LARGE((K11:O11),3)</f>
        <v>0</v>
      </c>
      <c r="K11" s="87">
        <v>0</v>
      </c>
      <c r="L11" s="87">
        <v>0</v>
      </c>
      <c r="M11" s="55">
        <v>160</v>
      </c>
      <c r="N11" s="223">
        <v>160</v>
      </c>
      <c r="O11" s="87">
        <v>0</v>
      </c>
      <c r="P11" s="54">
        <f>SUM(K11:O11)</f>
        <v>320</v>
      </c>
      <c r="R11" s="84"/>
      <c r="S11" s="85"/>
      <c r="T11" s="85"/>
      <c r="U11" s="85"/>
    </row>
    <row r="12" spans="1:21" ht="15.75">
      <c r="A12" s="66">
        <v>3</v>
      </c>
      <c r="B12" s="29" t="s">
        <v>225</v>
      </c>
      <c r="C12" s="29">
        <v>1433</v>
      </c>
      <c r="D12" s="29" t="s">
        <v>226</v>
      </c>
      <c r="E12" s="29">
        <v>2142</v>
      </c>
      <c r="F12" s="30">
        <f>IF(AND(L12&gt;0,E12&gt;0),SUM(H12:J12),"0")</f>
        <v>283.63666666666666</v>
      </c>
      <c r="G12" s="82">
        <f>SUM(H12:J12)</f>
        <v>283.63666666666666</v>
      </c>
      <c r="H12" s="32">
        <f>MAX(K12:O12)</f>
        <v>142.02</v>
      </c>
      <c r="I12" s="32">
        <f>LARGE((K12:O12),2)</f>
        <v>141.61666666666667</v>
      </c>
      <c r="J12" s="32">
        <f>LARGE((K12:O12),3)</f>
        <v>0</v>
      </c>
      <c r="K12" s="83">
        <v>0</v>
      </c>
      <c r="L12" s="59">
        <v>141.61666666666667</v>
      </c>
      <c r="M12" s="59">
        <v>142.02</v>
      </c>
      <c r="N12" s="83">
        <v>0</v>
      </c>
      <c r="O12" s="83">
        <v>0</v>
      </c>
      <c r="P12" s="58">
        <f>SUM(K12:O12)</f>
        <v>283.63666666666666</v>
      </c>
      <c r="R12" s="84"/>
      <c r="S12" s="85"/>
      <c r="T12" s="85"/>
      <c r="U12" s="85"/>
    </row>
    <row r="13" spans="1:21" ht="15.75">
      <c r="A13" s="66">
        <v>4</v>
      </c>
      <c r="B13" s="29" t="s">
        <v>227</v>
      </c>
      <c r="C13" s="29">
        <v>7982</v>
      </c>
      <c r="D13" s="29" t="s">
        <v>228</v>
      </c>
      <c r="E13" s="29">
        <v>7986</v>
      </c>
      <c r="F13" s="30">
        <f>IF(AND(D13&gt;0,E13&gt;0),SUM(H13:J13),"0")</f>
        <v>160</v>
      </c>
      <c r="G13" s="82">
        <f>SUM(H13:J13)</f>
        <v>160</v>
      </c>
      <c r="H13" s="32">
        <f>MAX(K13:O13)</f>
        <v>160</v>
      </c>
      <c r="I13" s="32">
        <f>LARGE((K13:O13),2)</f>
        <v>0</v>
      </c>
      <c r="J13" s="32">
        <f>LARGE((K13:O13),3)</f>
        <v>0</v>
      </c>
      <c r="K13" s="83">
        <v>0</v>
      </c>
      <c r="L13" s="59">
        <v>160</v>
      </c>
      <c r="M13" s="83">
        <v>0</v>
      </c>
      <c r="N13" s="83">
        <v>0</v>
      </c>
      <c r="O13" s="83">
        <v>0</v>
      </c>
      <c r="P13" s="58">
        <f>SUM(K13:O13)</f>
        <v>160</v>
      </c>
      <c r="R13" s="88"/>
      <c r="T13" s="41"/>
      <c r="U13" s="18"/>
    </row>
    <row r="14" spans="1:21" ht="15.75">
      <c r="A14" s="66">
        <v>5</v>
      </c>
      <c r="B14" s="177" t="s">
        <v>231</v>
      </c>
      <c r="C14" s="92">
        <v>6961</v>
      </c>
      <c r="D14" s="92" t="s">
        <v>232</v>
      </c>
      <c r="E14" s="92">
        <v>16897</v>
      </c>
      <c r="F14" s="93">
        <f>IF(AND(L14&gt;0,E14&gt;0),SUM(H14:J14),"0")</f>
        <v>133.82222222222222</v>
      </c>
      <c r="G14" s="82">
        <f>SUM(H14:J14)</f>
        <v>133.82222222222222</v>
      </c>
      <c r="H14" s="32">
        <f>MAX(K14:O14)</f>
        <v>133.82222222222222</v>
      </c>
      <c r="I14" s="32">
        <f>LARGE((K14:O14),2)</f>
        <v>0</v>
      </c>
      <c r="J14" s="32">
        <f>LARGE((K14:O14),3)</f>
        <v>0</v>
      </c>
      <c r="K14" s="83">
        <v>0</v>
      </c>
      <c r="L14" s="59">
        <v>133.82222222222222</v>
      </c>
      <c r="M14" s="83">
        <v>0</v>
      </c>
      <c r="N14" s="83">
        <v>0</v>
      </c>
      <c r="O14" s="83">
        <v>0</v>
      </c>
      <c r="P14" s="58">
        <f>SUM(K14:O14)</f>
        <v>133.82222222222222</v>
      </c>
      <c r="R14" s="88"/>
      <c r="T14" s="41"/>
      <c r="U14" s="18"/>
    </row>
    <row r="15" spans="1:21" ht="15.75">
      <c r="A15" s="66">
        <v>6</v>
      </c>
      <c r="B15" s="29" t="s">
        <v>233</v>
      </c>
      <c r="C15" s="29">
        <v>10379</v>
      </c>
      <c r="D15" s="29" t="s">
        <v>234</v>
      </c>
      <c r="E15" s="29">
        <v>14861</v>
      </c>
      <c r="F15" s="30">
        <f>IF(AND(L15&gt;0,E15&gt;0),SUM(H15:J15),"0")</f>
        <v>130.17222222222222</v>
      </c>
      <c r="G15" s="94">
        <f>SUM(H15:J15)</f>
        <v>130.17222222222222</v>
      </c>
      <c r="H15" s="32">
        <f>MAX(K15:O15)</f>
        <v>130.17222222222222</v>
      </c>
      <c r="I15" s="32">
        <f>LARGE((K15:O15),2)</f>
        <v>0</v>
      </c>
      <c r="J15" s="32">
        <f>LARGE((K15:O15),3)</f>
        <v>0</v>
      </c>
      <c r="K15" s="83">
        <v>0</v>
      </c>
      <c r="L15" s="59">
        <v>130.17222222222222</v>
      </c>
      <c r="M15" s="83">
        <v>0</v>
      </c>
      <c r="N15" s="83">
        <v>0</v>
      </c>
      <c r="O15" s="83">
        <v>0</v>
      </c>
      <c r="P15" s="58">
        <f>SUM(K15:O15)</f>
        <v>130.17222222222222</v>
      </c>
      <c r="S15" s="18"/>
      <c r="T15" s="89"/>
      <c r="U15" s="90"/>
    </row>
    <row r="16" spans="1:21" ht="15.75">
      <c r="A16" s="66">
        <v>7</v>
      </c>
      <c r="B16" s="29" t="s">
        <v>235</v>
      </c>
      <c r="C16" s="29">
        <v>4418</v>
      </c>
      <c r="D16" s="29" t="s">
        <v>236</v>
      </c>
      <c r="E16" s="29">
        <v>18203</v>
      </c>
      <c r="F16" s="30">
        <f>IF(AND(L16&gt;0,E16&gt;0),SUM(H16:J16),"0")</f>
        <v>128.37777777777777</v>
      </c>
      <c r="G16" s="94">
        <f>SUM(H16:J16)</f>
        <v>128.37777777777777</v>
      </c>
      <c r="H16" s="32">
        <f>MAX(K16:O16)</f>
        <v>128.37777777777777</v>
      </c>
      <c r="I16" s="32">
        <f>LARGE((K16:O16),2)</f>
        <v>0</v>
      </c>
      <c r="J16" s="32">
        <f>LARGE((K16:O16),3)</f>
        <v>0</v>
      </c>
      <c r="K16" s="83">
        <v>0</v>
      </c>
      <c r="L16" s="59">
        <v>128.37777777777777</v>
      </c>
      <c r="M16" s="83">
        <v>0</v>
      </c>
      <c r="N16" s="83">
        <v>0</v>
      </c>
      <c r="O16" s="83">
        <v>0</v>
      </c>
      <c r="P16" s="58">
        <f>SUM(K16:O16)</f>
        <v>128.37777777777777</v>
      </c>
      <c r="S16" s="18"/>
      <c r="T16" s="70"/>
      <c r="U16" s="90"/>
    </row>
    <row r="17" spans="1:21" ht="15.75">
      <c r="A17" s="66">
        <v>8</v>
      </c>
      <c r="B17" s="29" t="s">
        <v>237</v>
      </c>
      <c r="C17" s="29">
        <v>2573</v>
      </c>
      <c r="D17" s="29" t="s">
        <v>238</v>
      </c>
      <c r="E17" s="29">
        <v>12682</v>
      </c>
      <c r="F17" s="30">
        <f>IF(AND(L17&gt;0,E17&gt;0),SUM(H17:J17),"0")</f>
        <v>80</v>
      </c>
      <c r="G17" s="94">
        <f>SUM(H17:J17)</f>
        <v>80</v>
      </c>
      <c r="H17" s="32">
        <f>MAX(K17:O17)</f>
        <v>80</v>
      </c>
      <c r="I17" s="32">
        <f>LARGE((K17:O17),2)</f>
        <v>0</v>
      </c>
      <c r="J17" s="32">
        <f>LARGE((K17:O17),3)</f>
        <v>0</v>
      </c>
      <c r="K17" s="83">
        <v>0</v>
      </c>
      <c r="L17" s="63">
        <v>80</v>
      </c>
      <c r="M17" s="83">
        <v>0</v>
      </c>
      <c r="N17" s="83">
        <v>0</v>
      </c>
      <c r="O17" s="83">
        <v>0</v>
      </c>
      <c r="P17" s="58">
        <f>SUM(K17:O17)</f>
        <v>80</v>
      </c>
      <c r="S17" s="18"/>
      <c r="T17" s="70"/>
      <c r="U17" s="90"/>
    </row>
    <row r="18" spans="1:21" ht="15.75">
      <c r="A18" s="66"/>
      <c r="B18" s="29" t="s">
        <v>239</v>
      </c>
      <c r="C18" s="29">
        <v>18327</v>
      </c>
      <c r="D18" s="29" t="s">
        <v>240</v>
      </c>
      <c r="E18" s="29">
        <v>18199</v>
      </c>
      <c r="F18" s="30">
        <v>80</v>
      </c>
      <c r="G18" s="94">
        <f>SUM(H18:J18)</f>
        <v>80</v>
      </c>
      <c r="H18" s="32">
        <f>MAX(K18:O18)</f>
        <v>80</v>
      </c>
      <c r="I18" s="32">
        <f>LARGE((K18:O18),2)</f>
        <v>0</v>
      </c>
      <c r="J18" s="32">
        <f>LARGE((K18:O18),3)</f>
        <v>0</v>
      </c>
      <c r="K18" s="83">
        <v>0</v>
      </c>
      <c r="L18" s="83">
        <v>0</v>
      </c>
      <c r="M18" s="63">
        <v>80</v>
      </c>
      <c r="N18" s="83">
        <v>0</v>
      </c>
      <c r="O18" s="83">
        <v>0</v>
      </c>
      <c r="P18" s="58">
        <f>SUM(K18:O18)</f>
        <v>80</v>
      </c>
      <c r="S18" s="18"/>
      <c r="T18" s="91"/>
      <c r="U18" s="90"/>
    </row>
    <row r="19" spans="1:21" ht="15.75">
      <c r="A19" s="66">
        <v>10</v>
      </c>
      <c r="B19" s="29" t="s">
        <v>241</v>
      </c>
      <c r="C19" s="29">
        <v>17679</v>
      </c>
      <c r="D19" s="29" t="s">
        <v>242</v>
      </c>
      <c r="E19" s="29">
        <v>11717</v>
      </c>
      <c r="F19" s="30">
        <f>IF(AND(L19&gt;0,E19&gt;0),SUM(H19:J19),"0")</f>
        <v>73.68888888888888</v>
      </c>
      <c r="G19" s="82">
        <f>SUM(H19:J19)</f>
        <v>73.68888888888888</v>
      </c>
      <c r="H19" s="32">
        <f>MAX(K19:O19)</f>
        <v>73.68888888888888</v>
      </c>
      <c r="I19" s="32">
        <f>LARGE((K19:O19),2)</f>
        <v>0</v>
      </c>
      <c r="J19" s="32">
        <f>LARGE((K19:O19),3)</f>
        <v>0</v>
      </c>
      <c r="K19" s="83">
        <v>0</v>
      </c>
      <c r="L19" s="59">
        <v>73.68888888888888</v>
      </c>
      <c r="M19" s="83">
        <v>0</v>
      </c>
      <c r="N19" s="83">
        <v>0</v>
      </c>
      <c r="O19" s="83">
        <v>0</v>
      </c>
      <c r="P19" s="58">
        <f>SUM(K19:O19)</f>
        <v>73.68888888888888</v>
      </c>
      <c r="S19" s="18"/>
      <c r="T19" s="91"/>
      <c r="U19" s="70"/>
    </row>
    <row r="20" spans="1:21" ht="15.75">
      <c r="A20" s="66">
        <v>11</v>
      </c>
      <c r="B20" s="29" t="s">
        <v>243</v>
      </c>
      <c r="C20" s="29">
        <v>12037</v>
      </c>
      <c r="D20" s="37" t="s">
        <v>240</v>
      </c>
      <c r="E20" s="29">
        <v>18199</v>
      </c>
      <c r="F20" s="30">
        <f>IF(AND(L20&gt;0,E20&gt;0),SUM(H20:J20),"0")</f>
        <v>67.45</v>
      </c>
      <c r="G20" s="94">
        <f>SUM(H20:J20)</f>
        <v>67.45</v>
      </c>
      <c r="H20" s="32">
        <f>MAX(K20:O20)</f>
        <v>67.45</v>
      </c>
      <c r="I20" s="32">
        <f>LARGE((K20:O20),2)</f>
        <v>0</v>
      </c>
      <c r="J20" s="32">
        <f>LARGE((K20:O20),3)</f>
        <v>0</v>
      </c>
      <c r="K20" s="83">
        <v>0</v>
      </c>
      <c r="L20" s="63">
        <v>67.45</v>
      </c>
      <c r="M20" s="83">
        <v>0</v>
      </c>
      <c r="N20" s="83">
        <v>0</v>
      </c>
      <c r="O20" s="83">
        <v>0</v>
      </c>
      <c r="P20" s="58">
        <f>SUM(K20:O20)</f>
        <v>67.45</v>
      </c>
      <c r="S20" s="18"/>
      <c r="T20" s="91"/>
      <c r="U20" s="70"/>
    </row>
    <row r="21" spans="1:21" ht="15.75">
      <c r="A21" s="66">
        <v>13</v>
      </c>
      <c r="B21" s="29" t="s">
        <v>244</v>
      </c>
      <c r="C21" s="224">
        <v>17197</v>
      </c>
      <c r="D21" s="29" t="s">
        <v>245</v>
      </c>
      <c r="E21" s="29">
        <v>21008</v>
      </c>
      <c r="F21" s="30">
        <f>IF(AND(L21&gt;0,E21&gt;0),SUM(H21:J21),"0")</f>
        <v>49.17777777777778</v>
      </c>
      <c r="G21" s="94">
        <f>SUM(H21:J21)</f>
        <v>49.17777777777778</v>
      </c>
      <c r="H21" s="32">
        <f>MAX(K21:O21)</f>
        <v>49.17777777777778</v>
      </c>
      <c r="I21" s="32">
        <f>LARGE((K21:O21),2)</f>
        <v>0</v>
      </c>
      <c r="J21" s="32">
        <f>LARGE((K21:O21),3)</f>
        <v>0</v>
      </c>
      <c r="K21" s="83">
        <v>0</v>
      </c>
      <c r="L21" s="63">
        <v>49.17777777777778</v>
      </c>
      <c r="M21" s="83">
        <v>0</v>
      </c>
      <c r="N21" s="83">
        <v>0</v>
      </c>
      <c r="O21" s="83">
        <v>0</v>
      </c>
      <c r="P21" s="58">
        <f>SUM(K21:O21)</f>
        <v>49.17777777777778</v>
      </c>
      <c r="R21" s="88"/>
      <c r="T21" s="41"/>
      <c r="U21" s="18"/>
    </row>
    <row r="22" spans="1:21" ht="15.75">
      <c r="A22" s="66">
        <v>14</v>
      </c>
      <c r="B22" s="29" t="s">
        <v>246</v>
      </c>
      <c r="C22" s="29">
        <v>6741</v>
      </c>
      <c r="D22" s="29" t="s">
        <v>247</v>
      </c>
      <c r="E22" s="29">
        <v>17122</v>
      </c>
      <c r="F22" s="30">
        <f>IF(AND(L22&gt;0,E22&gt;0),SUM(H22:J22),"0")</f>
        <v>45.01111111111111</v>
      </c>
      <c r="G22" s="94">
        <f>SUM(H22:J22)</f>
        <v>45.01111111111111</v>
      </c>
      <c r="H22" s="32">
        <f>MAX(K22:O22)</f>
        <v>45.01111111111111</v>
      </c>
      <c r="I22" s="32">
        <f>LARGE((K22:O22),2)</f>
        <v>0</v>
      </c>
      <c r="J22" s="32">
        <f>LARGE((K22:O22),3)</f>
        <v>0</v>
      </c>
      <c r="K22" s="83">
        <v>0</v>
      </c>
      <c r="L22" s="63">
        <v>45.01111111111111</v>
      </c>
      <c r="M22" s="83">
        <v>0</v>
      </c>
      <c r="N22" s="83">
        <v>0</v>
      </c>
      <c r="O22" s="83">
        <v>0</v>
      </c>
      <c r="P22" s="58">
        <f>SUM(K22:O22)</f>
        <v>45.01111111111111</v>
      </c>
      <c r="R22" s="88"/>
      <c r="T22" s="18"/>
      <c r="U22" s="18"/>
    </row>
    <row r="23" spans="1:21" ht="15.75">
      <c r="A23" s="66">
        <v>15</v>
      </c>
      <c r="B23" s="29" t="s">
        <v>248</v>
      </c>
      <c r="C23" s="29">
        <v>21292</v>
      </c>
      <c r="D23" s="29" t="s">
        <v>249</v>
      </c>
      <c r="E23" s="29">
        <v>21293</v>
      </c>
      <c r="F23" s="30">
        <f>IF(AND(L23&gt;0,E23&gt;0),SUM(H23:J23),"0")</f>
        <v>42.12222222222222</v>
      </c>
      <c r="G23" s="94">
        <f>SUM(H23:J23)</f>
        <v>42.12222222222222</v>
      </c>
      <c r="H23" s="32">
        <f>MAX(K23:O23)</f>
        <v>42.12222222222222</v>
      </c>
      <c r="I23" s="32">
        <f>LARGE((K23:O23),2)</f>
        <v>0</v>
      </c>
      <c r="J23" s="32">
        <f>LARGE((K23:O23),3)</f>
        <v>0</v>
      </c>
      <c r="K23" s="83">
        <v>0</v>
      </c>
      <c r="L23" s="59">
        <v>42.12222222222222</v>
      </c>
      <c r="M23" s="83">
        <v>0</v>
      </c>
      <c r="N23" s="83">
        <v>0</v>
      </c>
      <c r="O23" s="83">
        <v>0</v>
      </c>
      <c r="P23" s="58">
        <f>SUM(K23:O23)</f>
        <v>42.12222222222222</v>
      </c>
      <c r="R23" s="88"/>
      <c r="T23" s="41"/>
      <c r="U23" s="18"/>
    </row>
    <row r="24" spans="1:21" ht="15.75">
      <c r="A24" s="66">
        <v>16</v>
      </c>
      <c r="B24" s="29" t="s">
        <v>250</v>
      </c>
      <c r="C24" s="29">
        <v>20832</v>
      </c>
      <c r="D24" s="37" t="s">
        <v>251</v>
      </c>
      <c r="E24" s="29">
        <v>20833</v>
      </c>
      <c r="F24" s="30">
        <v>34.56</v>
      </c>
      <c r="G24" s="82">
        <f>SUM(H24:J24)</f>
        <v>34.56</v>
      </c>
      <c r="H24" s="32">
        <f>MAX(K24:O24)</f>
        <v>34.56</v>
      </c>
      <c r="I24" s="32">
        <f>LARGE((K24:O24),2)</f>
        <v>0</v>
      </c>
      <c r="J24" s="32">
        <f>LARGE((K24:O24),3)</f>
        <v>0</v>
      </c>
      <c r="K24" s="83">
        <v>0</v>
      </c>
      <c r="L24" s="83">
        <v>0</v>
      </c>
      <c r="M24" s="63">
        <v>34.56</v>
      </c>
      <c r="N24" s="83">
        <v>0</v>
      </c>
      <c r="O24" s="83">
        <v>0</v>
      </c>
      <c r="P24" s="58">
        <f>SUM(K24:O24)</f>
        <v>34.56</v>
      </c>
      <c r="R24" s="88"/>
      <c r="T24" s="41"/>
      <c r="U24" s="18"/>
    </row>
    <row r="25" spans="1:21" ht="15.75">
      <c r="A25" s="66">
        <v>17</v>
      </c>
      <c r="B25" s="92" t="s">
        <v>252</v>
      </c>
      <c r="C25" s="71">
        <v>17711</v>
      </c>
      <c r="D25" s="92" t="s">
        <v>253</v>
      </c>
      <c r="E25" s="71">
        <v>13347</v>
      </c>
      <c r="F25" s="30">
        <f>IF(AND(L25&gt;0,E25&gt;0),SUM(H25:J25),"0")</f>
        <v>22.327777777777776</v>
      </c>
      <c r="G25" s="82">
        <f>SUM(H25:J25)</f>
        <v>22.327777777777776</v>
      </c>
      <c r="H25" s="32">
        <f>MAX(K25:O25)</f>
        <v>22.327777777777776</v>
      </c>
      <c r="I25" s="32">
        <f>LARGE((K25:O25),2)</f>
        <v>0</v>
      </c>
      <c r="J25" s="32">
        <f>LARGE((K25:O25),3)</f>
        <v>0</v>
      </c>
      <c r="K25" s="83">
        <v>0</v>
      </c>
      <c r="L25" s="63">
        <v>22.327777777777776</v>
      </c>
      <c r="M25" s="83">
        <v>0</v>
      </c>
      <c r="N25" s="83">
        <v>0</v>
      </c>
      <c r="O25" s="83">
        <v>0</v>
      </c>
      <c r="P25" s="58">
        <f>SUM(K25:O25)</f>
        <v>22.327777777777776</v>
      </c>
      <c r="R25" s="88"/>
      <c r="T25" s="41"/>
      <c r="U25" s="18"/>
    </row>
    <row r="26" spans="1:18" ht="15.75">
      <c r="A26" s="66">
        <v>18</v>
      </c>
      <c r="B26" s="176" t="s">
        <v>254</v>
      </c>
      <c r="C26" s="176">
        <v>17727</v>
      </c>
      <c r="D26" s="176" t="s">
        <v>255</v>
      </c>
      <c r="E26" s="176">
        <v>17740</v>
      </c>
      <c r="F26" s="30">
        <f>IF(AND(L26&gt;0,E26&gt;0),SUM(H26:J26),"0")</f>
        <v>21.138888888888886</v>
      </c>
      <c r="G26" s="94">
        <f>SUM(H26:J26)</f>
        <v>21.138888888888886</v>
      </c>
      <c r="H26" s="32">
        <f>MAX(K26:O26)</f>
        <v>21.138888888888886</v>
      </c>
      <c r="I26" s="32">
        <f>LARGE((K26:O26),2)</f>
        <v>0</v>
      </c>
      <c r="J26" s="32">
        <f>LARGE((K26:O26),3)</f>
        <v>0</v>
      </c>
      <c r="K26" s="83">
        <v>0</v>
      </c>
      <c r="L26" s="63">
        <v>21.138888888888886</v>
      </c>
      <c r="M26" s="83">
        <v>0</v>
      </c>
      <c r="N26" s="83">
        <v>0</v>
      </c>
      <c r="O26" s="83">
        <v>0</v>
      </c>
      <c r="P26" s="58">
        <f>SUM(K26:O26)</f>
        <v>21.138888888888886</v>
      </c>
      <c r="R26" s="88"/>
    </row>
    <row r="27" spans="1:21" ht="15.75">
      <c r="A27" s="66">
        <v>12</v>
      </c>
      <c r="B27" s="29" t="s">
        <v>256</v>
      </c>
      <c r="C27" s="29">
        <v>9332</v>
      </c>
      <c r="D27" s="29" t="s">
        <v>257</v>
      </c>
      <c r="E27" s="29">
        <v>9333</v>
      </c>
      <c r="F27" s="30">
        <f>IF(AND(L27&gt;0,E27&gt;0),SUM(H27:J27),"0")</f>
        <v>12.572222222222223</v>
      </c>
      <c r="G27" s="94">
        <f>SUM(H27:J27)</f>
        <v>12.572222222222223</v>
      </c>
      <c r="H27" s="32">
        <f>MAX(K27:O27)</f>
        <v>12.572222222222223</v>
      </c>
      <c r="I27" s="32">
        <f>LARGE((K27:O27),2)</f>
        <v>0</v>
      </c>
      <c r="J27" s="32">
        <f>LARGE((K27:O27),3)</f>
        <v>0</v>
      </c>
      <c r="K27" s="83">
        <v>0</v>
      </c>
      <c r="L27" s="63">
        <v>12.572222222222223</v>
      </c>
      <c r="M27" s="83">
        <v>0</v>
      </c>
      <c r="N27" s="83">
        <v>0</v>
      </c>
      <c r="O27" s="83">
        <v>0</v>
      </c>
      <c r="P27" s="58">
        <f>SUM(K27:O27)</f>
        <v>12.572222222222223</v>
      </c>
      <c r="R27" s="88"/>
      <c r="T27" s="41"/>
      <c r="U27" s="18"/>
    </row>
    <row r="28" spans="1:21" ht="15.75">
      <c r="A28" s="66">
        <v>19</v>
      </c>
      <c r="B28" s="29" t="s">
        <v>259</v>
      </c>
      <c r="C28" s="37">
        <v>1382</v>
      </c>
      <c r="D28" s="29" t="s">
        <v>260</v>
      </c>
      <c r="E28" s="38">
        <v>0</v>
      </c>
      <c r="F28" s="30" t="str">
        <f>IF(AND(L28&gt;0,E28&gt;0),SUM(H28:J28),"0")</f>
        <v>0</v>
      </c>
      <c r="G28" s="94">
        <f>SUM(H28:J28)</f>
        <v>145.73333333333332</v>
      </c>
      <c r="H28" s="32">
        <f>MAX(K28:O28)</f>
        <v>145.73333333333332</v>
      </c>
      <c r="I28" s="32">
        <f>LARGE((K28:O28),2)</f>
        <v>0</v>
      </c>
      <c r="J28" s="32">
        <f>LARGE((K28:O28),3)</f>
        <v>0</v>
      </c>
      <c r="K28" s="83">
        <v>0</v>
      </c>
      <c r="L28" s="59">
        <v>145.73333333333332</v>
      </c>
      <c r="M28" s="83">
        <v>0</v>
      </c>
      <c r="N28" s="83">
        <v>0</v>
      </c>
      <c r="O28" s="83">
        <v>0</v>
      </c>
      <c r="P28" s="58">
        <f>SUM(K28:O28)</f>
        <v>145.73333333333332</v>
      </c>
      <c r="R28" s="88"/>
      <c r="T28" s="41"/>
      <c r="U28" s="18"/>
    </row>
    <row r="29" spans="1:20" ht="15.75">
      <c r="A29" s="66">
        <v>20</v>
      </c>
      <c r="B29" s="29" t="s">
        <v>263</v>
      </c>
      <c r="C29" s="38">
        <v>0</v>
      </c>
      <c r="D29" s="37" t="s">
        <v>264</v>
      </c>
      <c r="E29" s="38">
        <v>0</v>
      </c>
      <c r="F29" s="30" t="str">
        <f>IF(AND(L29&gt;0,E29&gt;0),SUM(H29:J29),"0")</f>
        <v>0</v>
      </c>
      <c r="G29" s="94">
        <f>SUM(H29:J29)</f>
        <v>121.42222222222222</v>
      </c>
      <c r="H29" s="32">
        <f>MAX(K29:O29)</f>
        <v>121.42222222222222</v>
      </c>
      <c r="I29" s="32">
        <f>LARGE((K29:O29),2)</f>
        <v>0</v>
      </c>
      <c r="J29" s="32">
        <f>LARGE((K29:O29),3)</f>
        <v>0</v>
      </c>
      <c r="K29" s="83">
        <v>0</v>
      </c>
      <c r="L29" s="59">
        <v>121.42222222222222</v>
      </c>
      <c r="M29" s="83">
        <v>0</v>
      </c>
      <c r="N29" s="83">
        <v>0</v>
      </c>
      <c r="O29" s="83">
        <v>0</v>
      </c>
      <c r="P29" s="58">
        <f>SUM(K29:O29)</f>
        <v>121.42222222222222</v>
      </c>
      <c r="R29" s="88"/>
      <c r="T29" s="41"/>
    </row>
    <row r="30" spans="1:20" ht="15.75">
      <c r="A30" s="66">
        <v>21</v>
      </c>
      <c r="B30" s="29" t="s">
        <v>268</v>
      </c>
      <c r="C30" s="38">
        <v>0</v>
      </c>
      <c r="D30" s="37" t="s">
        <v>269</v>
      </c>
      <c r="E30" s="38">
        <v>0</v>
      </c>
      <c r="F30" s="30" t="str">
        <f>IF(AND(L30&gt;0,E30&gt;0),SUM(H30:J30),"0")</f>
        <v>0</v>
      </c>
      <c r="G30" s="94">
        <f>SUM(H30:J30)</f>
        <v>63.99444444444444</v>
      </c>
      <c r="H30" s="32">
        <f>MAX(K30:O30)</f>
        <v>63.99444444444444</v>
      </c>
      <c r="I30" s="32">
        <f>LARGE((K30:O30),2)</f>
        <v>0</v>
      </c>
      <c r="J30" s="32">
        <f>LARGE((K30:O30),3)</f>
        <v>0</v>
      </c>
      <c r="K30" s="83">
        <v>0</v>
      </c>
      <c r="L30" s="63">
        <v>63.99444444444444</v>
      </c>
      <c r="M30" s="83">
        <v>0</v>
      </c>
      <c r="N30" s="83">
        <v>0</v>
      </c>
      <c r="O30" s="83">
        <v>0</v>
      </c>
      <c r="P30" s="58">
        <f>SUM(K30:O30)</f>
        <v>63.99444444444444</v>
      </c>
      <c r="R30" s="88"/>
      <c r="T30" s="41"/>
    </row>
    <row r="31" spans="1:20" ht="15.75">
      <c r="A31" s="66">
        <v>22</v>
      </c>
      <c r="B31" s="29" t="s">
        <v>266</v>
      </c>
      <c r="C31" s="38">
        <v>0</v>
      </c>
      <c r="D31" s="37" t="s">
        <v>267</v>
      </c>
      <c r="E31" s="38">
        <v>0</v>
      </c>
      <c r="F31" s="30" t="str">
        <f>IF(AND(L31&gt;0,E31&gt;0),SUM(H31:J31),"0")</f>
        <v>0</v>
      </c>
      <c r="G31" s="82">
        <f>SUM(H31:J31)</f>
        <v>50.92</v>
      </c>
      <c r="H31" s="32">
        <f>MAX(K31:O31)</f>
        <v>50.92</v>
      </c>
      <c r="I31" s="32">
        <f>LARGE((K31:O31),2)</f>
        <v>0</v>
      </c>
      <c r="J31" s="32">
        <f>LARGE((K31:O31),3)</f>
        <v>0</v>
      </c>
      <c r="K31" s="83">
        <v>0</v>
      </c>
      <c r="L31" s="83">
        <v>0</v>
      </c>
      <c r="M31" s="63">
        <v>50.92</v>
      </c>
      <c r="N31" s="83">
        <v>0</v>
      </c>
      <c r="O31" s="83">
        <v>0</v>
      </c>
      <c r="P31" s="58">
        <f>SUM(K31:O31)</f>
        <v>50.92</v>
      </c>
      <c r="R31" s="88"/>
      <c r="T31" s="41"/>
    </row>
    <row r="32" spans="1:21" s="95" customFormat="1" ht="15.75">
      <c r="A32" s="66">
        <v>23</v>
      </c>
      <c r="B32" s="29" t="s">
        <v>274</v>
      </c>
      <c r="C32" s="38">
        <v>0</v>
      </c>
      <c r="D32" s="29" t="s">
        <v>275</v>
      </c>
      <c r="E32" s="38">
        <v>0</v>
      </c>
      <c r="F32" s="30" t="str">
        <f>IF(AND(L32&gt;0,E32&gt;0),SUM(H32:J32),"0")</f>
        <v>0</v>
      </c>
      <c r="G32" s="82">
        <f>SUM(H32:J32)</f>
        <v>45.18888888888888</v>
      </c>
      <c r="H32" s="32">
        <f>MAX(K32:O32)</f>
        <v>45.18888888888888</v>
      </c>
      <c r="I32" s="32">
        <f>LARGE((K32:O32),2)</f>
        <v>0</v>
      </c>
      <c r="J32" s="32">
        <f>LARGE((K32:O32),3)</f>
        <v>0</v>
      </c>
      <c r="K32" s="83">
        <v>0</v>
      </c>
      <c r="L32" s="59">
        <v>45.18888888888888</v>
      </c>
      <c r="M32" s="83">
        <v>0</v>
      </c>
      <c r="N32" s="83">
        <v>0</v>
      </c>
      <c r="O32" s="83">
        <v>0</v>
      </c>
      <c r="P32" s="58">
        <f>SUM(K32:O32)</f>
        <v>45.18888888888888</v>
      </c>
      <c r="Q32" s="18"/>
      <c r="R32" s="88"/>
      <c r="S32"/>
      <c r="T32"/>
      <c r="U32"/>
    </row>
    <row r="33" spans="1:21" s="95" customFormat="1" ht="15.75">
      <c r="A33" s="66">
        <v>24</v>
      </c>
      <c r="B33" s="29" t="s">
        <v>276</v>
      </c>
      <c r="C33" s="29">
        <v>6707</v>
      </c>
      <c r="D33" s="29" t="s">
        <v>277</v>
      </c>
      <c r="E33" s="38">
        <v>0</v>
      </c>
      <c r="F33" s="30" t="str">
        <f>IF(AND(L33&gt;0,E33&gt;0),SUM(H33:J33),"0")</f>
        <v>0</v>
      </c>
      <c r="G33" s="82">
        <f>SUM(H33:J33)</f>
        <v>39.294444444444444</v>
      </c>
      <c r="H33" s="32">
        <f>MAX(K33:O33)</f>
        <v>39.294444444444444</v>
      </c>
      <c r="I33" s="32">
        <f>LARGE((K33:O33),2)</f>
        <v>0</v>
      </c>
      <c r="J33" s="32">
        <f>LARGE((K33:O33),3)</f>
        <v>0</v>
      </c>
      <c r="K33" s="83">
        <v>0</v>
      </c>
      <c r="L33" s="63">
        <v>39.294444444444444</v>
      </c>
      <c r="M33" s="83">
        <v>0</v>
      </c>
      <c r="N33" s="83">
        <v>0</v>
      </c>
      <c r="O33" s="83">
        <v>0</v>
      </c>
      <c r="P33" s="58">
        <f>SUM(K33:O33)</f>
        <v>39.294444444444444</v>
      </c>
      <c r="Q33" s="18"/>
      <c r="R33" s="88"/>
      <c r="S33"/>
      <c r="T33"/>
      <c r="U33"/>
    </row>
    <row r="34" spans="1:18" ht="15.75">
      <c r="A34" s="66">
        <v>25</v>
      </c>
      <c r="B34" s="29" t="s">
        <v>278</v>
      </c>
      <c r="C34" s="38">
        <v>0</v>
      </c>
      <c r="D34" s="29" t="s">
        <v>279</v>
      </c>
      <c r="E34" s="38">
        <v>0</v>
      </c>
      <c r="F34" s="30" t="str">
        <f>IF(AND(L34&gt;0,E34&gt;0),SUM(H34:J34),"0")</f>
        <v>0</v>
      </c>
      <c r="G34" s="82">
        <f>SUM(H34:J34)</f>
        <v>34.99444444444445</v>
      </c>
      <c r="H34" s="32">
        <f>MAX(K34:O34)</f>
        <v>34.99444444444445</v>
      </c>
      <c r="I34" s="32">
        <f>LARGE((K34:O34),2)</f>
        <v>0</v>
      </c>
      <c r="J34" s="32">
        <f>LARGE((K34:O34),3)</f>
        <v>0</v>
      </c>
      <c r="K34" s="83">
        <v>0</v>
      </c>
      <c r="L34" s="63">
        <v>34.99444444444445</v>
      </c>
      <c r="M34" s="83">
        <v>0</v>
      </c>
      <c r="N34" s="83">
        <v>0</v>
      </c>
      <c r="O34" s="83">
        <v>0</v>
      </c>
      <c r="P34" s="58">
        <f>SUM(K34:O34)</f>
        <v>34.99444444444445</v>
      </c>
      <c r="R34" s="88"/>
    </row>
    <row r="35" spans="1:20" s="64" customFormat="1" ht="15.75">
      <c r="A35" s="66">
        <v>26</v>
      </c>
      <c r="B35" s="29" t="s">
        <v>280</v>
      </c>
      <c r="C35" s="38">
        <v>0</v>
      </c>
      <c r="D35" s="29" t="s">
        <v>281</v>
      </c>
      <c r="E35" s="38">
        <v>0</v>
      </c>
      <c r="F35" s="30" t="str">
        <f>IF(AND(L35&gt;0,E35&gt;0),SUM(H35:J35),"0")</f>
        <v>0</v>
      </c>
      <c r="G35" s="82">
        <f>SUM(H35:J35)</f>
        <v>23.09444444444444</v>
      </c>
      <c r="H35" s="32">
        <f>MAX(K35:O35)</f>
        <v>23.09444444444444</v>
      </c>
      <c r="I35" s="32">
        <f>LARGE((K35:O35),2)</f>
        <v>0</v>
      </c>
      <c r="J35" s="32">
        <f>LARGE((K35:O35),3)</f>
        <v>0</v>
      </c>
      <c r="K35" s="83">
        <v>0</v>
      </c>
      <c r="L35" s="63">
        <v>23.09444444444444</v>
      </c>
      <c r="M35" s="83">
        <v>0</v>
      </c>
      <c r="N35" s="83">
        <v>0</v>
      </c>
      <c r="O35" s="83">
        <v>0</v>
      </c>
      <c r="P35" s="58">
        <f>SUM(K35:O35)</f>
        <v>23.09444444444444</v>
      </c>
      <c r="Q35" s="39"/>
      <c r="R35" s="96"/>
      <c r="T35" s="91"/>
    </row>
    <row r="36" spans="1:20" ht="15.75">
      <c r="A36" s="66">
        <v>27</v>
      </c>
      <c r="B36" s="29" t="s">
        <v>282</v>
      </c>
      <c r="C36" s="38">
        <v>0</v>
      </c>
      <c r="D36" s="29" t="s">
        <v>283</v>
      </c>
      <c r="E36" s="38">
        <v>0</v>
      </c>
      <c r="F36" s="30" t="str">
        <f>IF(AND(L36&gt;0,E36&gt;0),SUM(H36:J36),"0")</f>
        <v>0</v>
      </c>
      <c r="G36" s="82">
        <f>SUM(H36:J36)</f>
        <v>19.272222222222226</v>
      </c>
      <c r="H36" s="32">
        <f>MAX(K36:O36)</f>
        <v>19.272222222222226</v>
      </c>
      <c r="I36" s="32">
        <f>LARGE((K36:O36),2)</f>
        <v>0</v>
      </c>
      <c r="J36" s="32">
        <f>LARGE((K36:O36),3)</f>
        <v>0</v>
      </c>
      <c r="K36" s="83">
        <v>0</v>
      </c>
      <c r="L36" s="63">
        <v>19.272222222222226</v>
      </c>
      <c r="M36" s="83">
        <v>0</v>
      </c>
      <c r="N36" s="83">
        <v>0</v>
      </c>
      <c r="O36" s="83">
        <v>0</v>
      </c>
      <c r="P36" s="58">
        <f>SUM(K36:O36)</f>
        <v>19.272222222222226</v>
      </c>
      <c r="R36" s="88"/>
      <c r="T36" s="41"/>
    </row>
    <row r="37" spans="1:20" ht="15.75">
      <c r="A37" s="66">
        <v>28</v>
      </c>
      <c r="B37" s="29" t="s">
        <v>270</v>
      </c>
      <c r="C37" s="38">
        <v>0</v>
      </c>
      <c r="D37" s="37" t="s">
        <v>271</v>
      </c>
      <c r="E37" s="38">
        <v>0</v>
      </c>
      <c r="F37" s="67">
        <v>0</v>
      </c>
      <c r="G37" s="82">
        <f>SUM(H37:J37)</f>
        <v>18.96</v>
      </c>
      <c r="H37" s="32">
        <f>MAX(K37:O37)</f>
        <v>18.96</v>
      </c>
      <c r="I37" s="32">
        <f>LARGE((K37:O37),2)</f>
        <v>0</v>
      </c>
      <c r="J37" s="32">
        <f>LARGE((K37:O37),3)</f>
        <v>0</v>
      </c>
      <c r="K37" s="83">
        <v>0</v>
      </c>
      <c r="L37" s="83">
        <v>0</v>
      </c>
      <c r="M37" s="63">
        <v>18.96</v>
      </c>
      <c r="N37" s="83">
        <v>0</v>
      </c>
      <c r="O37" s="83">
        <v>0</v>
      </c>
      <c r="P37" s="58">
        <f>SUM(K37:O37)</f>
        <v>18.96</v>
      </c>
      <c r="R37" s="88"/>
      <c r="T37" s="41"/>
    </row>
    <row r="38" spans="1:20" ht="15.75">
      <c r="A38" s="66">
        <v>29</v>
      </c>
      <c r="B38" s="29" t="s">
        <v>265</v>
      </c>
      <c r="C38" s="37">
        <v>18771</v>
      </c>
      <c r="D38" s="37"/>
      <c r="E38" s="38"/>
      <c r="F38" s="30" t="str">
        <f>IF(AND(L38&gt;0,E38&gt;0),SUM(H38:J38),"0")</f>
        <v>0</v>
      </c>
      <c r="G38" s="82">
        <f>SUM(H38:J38)</f>
        <v>13.1</v>
      </c>
      <c r="H38" s="32">
        <f>MAX(K38:O38)</f>
        <v>13.1</v>
      </c>
      <c r="I38" s="32">
        <f>LARGE((K38:O38),2)</f>
        <v>0</v>
      </c>
      <c r="J38" s="32">
        <f>LARGE((K38:O38),3)</f>
        <v>0</v>
      </c>
      <c r="K38" s="83">
        <v>0</v>
      </c>
      <c r="L38" s="83">
        <v>0</v>
      </c>
      <c r="M38" s="59">
        <v>13.1</v>
      </c>
      <c r="N38" s="83">
        <v>0</v>
      </c>
      <c r="O38" s="83">
        <v>0</v>
      </c>
      <c r="P38" s="58">
        <f>SUM(K38:O38)</f>
        <v>13.1</v>
      </c>
      <c r="R38" s="88"/>
      <c r="T38" s="41"/>
    </row>
    <row r="39" spans="1:18" ht="15.75">
      <c r="A39" s="66">
        <v>30</v>
      </c>
      <c r="B39" s="29" t="s">
        <v>272</v>
      </c>
      <c r="C39" s="29">
        <v>0</v>
      </c>
      <c r="D39" s="29" t="s">
        <v>273</v>
      </c>
      <c r="E39" s="29">
        <v>0</v>
      </c>
      <c r="F39" s="67">
        <v>0</v>
      </c>
      <c r="G39" s="82">
        <f>SUM(H39:J39)</f>
        <v>10.76</v>
      </c>
      <c r="H39" s="32">
        <f>MAX(K39:O39)</f>
        <v>10.76</v>
      </c>
      <c r="I39" s="32">
        <f>LARGE((K39:O39),2)</f>
        <v>0</v>
      </c>
      <c r="J39" s="32">
        <f>LARGE((K39:O39),3)</f>
        <v>0</v>
      </c>
      <c r="K39" s="83">
        <v>0</v>
      </c>
      <c r="L39" s="83">
        <v>0</v>
      </c>
      <c r="M39" s="63">
        <v>10.76</v>
      </c>
      <c r="N39" s="83">
        <v>0</v>
      </c>
      <c r="O39" s="83">
        <v>0</v>
      </c>
      <c r="P39" s="58">
        <f>SUM(K39:O39)</f>
        <v>10.76</v>
      </c>
      <c r="R39" s="88"/>
    </row>
    <row r="40" spans="1:21" ht="15.75">
      <c r="A40" s="194">
        <v>31</v>
      </c>
      <c r="B40" s="177" t="s">
        <v>255</v>
      </c>
      <c r="C40" s="225">
        <v>17740</v>
      </c>
      <c r="D40" s="225" t="s">
        <v>258</v>
      </c>
      <c r="E40" s="177">
        <v>17727</v>
      </c>
      <c r="F40" s="93">
        <v>0</v>
      </c>
      <c r="G40" s="226">
        <f>SUM(H40:J40)</f>
        <v>0</v>
      </c>
      <c r="H40" s="170">
        <f>MAX(K40:O40)</f>
        <v>0</v>
      </c>
      <c r="I40" s="170">
        <f>LARGE((K40:O40),2)</f>
        <v>0</v>
      </c>
      <c r="J40" s="170">
        <f>LARGE((K40:O40),3)</f>
        <v>0</v>
      </c>
      <c r="K40" s="227">
        <v>0</v>
      </c>
      <c r="L40" s="227">
        <v>0</v>
      </c>
      <c r="M40" s="130">
        <v>0</v>
      </c>
      <c r="N40" s="227">
        <v>0</v>
      </c>
      <c r="O40" s="227">
        <v>0</v>
      </c>
      <c r="P40" s="195">
        <f>SUM(K40:O40)</f>
        <v>0</v>
      </c>
      <c r="R40" s="84"/>
      <c r="S40" s="85"/>
      <c r="T40" s="85"/>
      <c r="U40" s="85"/>
    </row>
    <row r="41" spans="1:21" ht="15.75">
      <c r="A41" s="228">
        <v>32</v>
      </c>
      <c r="B41" s="171" t="s">
        <v>284</v>
      </c>
      <c r="C41" s="212">
        <v>0</v>
      </c>
      <c r="D41" s="171" t="s">
        <v>285</v>
      </c>
      <c r="E41" s="212">
        <v>0</v>
      </c>
      <c r="F41" s="199" t="str">
        <f>IF(AND(L41&gt;0,E41&gt;0),SUM(H41:J41),"0")</f>
        <v>0</v>
      </c>
      <c r="G41" s="229">
        <f>SUM(H41:J41)</f>
        <v>0</v>
      </c>
      <c r="H41" s="174">
        <f>MAX(K41:O41)</f>
        <v>0</v>
      </c>
      <c r="I41" s="174">
        <f>LARGE((K41:O41),2)</f>
        <v>0</v>
      </c>
      <c r="J41" s="174">
        <f>LARGE((K41:O41),3)</f>
        <v>0</v>
      </c>
      <c r="K41" s="230">
        <v>0</v>
      </c>
      <c r="L41" s="217">
        <v>0</v>
      </c>
      <c r="M41" s="230">
        <v>0</v>
      </c>
      <c r="N41" s="230">
        <v>0</v>
      </c>
      <c r="O41" s="230">
        <v>0</v>
      </c>
      <c r="P41" s="204">
        <f>SUM(K41:O41)</f>
        <v>0</v>
      </c>
      <c r="S41" s="18"/>
      <c r="T41" s="91"/>
      <c r="U41" s="70"/>
    </row>
    <row r="42" spans="1:18" ht="12.75">
      <c r="A42" s="40"/>
      <c r="R42" s="88"/>
    </row>
    <row r="43" ht="12.75">
      <c r="R43" s="88"/>
    </row>
    <row r="44" ht="12.75">
      <c r="R44" s="88"/>
    </row>
    <row r="45" ht="12.75">
      <c r="R45" s="88"/>
    </row>
    <row r="46" ht="12.75">
      <c r="R46" s="88"/>
    </row>
    <row r="47" ht="12.75">
      <c r="R47" s="88"/>
    </row>
    <row r="48" ht="12.75">
      <c r="R48" s="88"/>
    </row>
    <row r="49" ht="12.75">
      <c r="R49" s="88"/>
    </row>
    <row r="50" ht="12.75">
      <c r="R50" s="88"/>
    </row>
    <row r="51" ht="12.75">
      <c r="R51" s="88"/>
    </row>
    <row r="52" ht="12.75">
      <c r="R52" s="88"/>
    </row>
    <row r="53" ht="12.75">
      <c r="R53" s="88"/>
    </row>
    <row r="54" ht="12.75">
      <c r="R54" s="88"/>
    </row>
    <row r="55" ht="12.75">
      <c r="R55" s="88"/>
    </row>
    <row r="56" ht="12.75">
      <c r="R56" s="88"/>
    </row>
    <row r="57" ht="12.75">
      <c r="R57" s="88"/>
    </row>
    <row r="58" ht="12.75">
      <c r="R58" s="88"/>
    </row>
    <row r="59" ht="12.75">
      <c r="R59" s="88"/>
    </row>
    <row r="60" ht="12.75">
      <c r="R60" s="88"/>
    </row>
    <row r="61" ht="12.75">
      <c r="R61" s="88"/>
    </row>
    <row r="62" ht="12.75">
      <c r="R62" s="88"/>
    </row>
    <row r="63" ht="12.75">
      <c r="R63" s="88"/>
    </row>
    <row r="64" ht="12.75">
      <c r="R64" s="88"/>
    </row>
    <row r="65" ht="12.75">
      <c r="R65" s="88"/>
    </row>
    <row r="66" ht="12.75">
      <c r="R66" s="88"/>
    </row>
    <row r="67" ht="12.75">
      <c r="R67" s="88"/>
    </row>
    <row r="68" ht="12.75">
      <c r="R68" s="88"/>
    </row>
    <row r="69" ht="12.75">
      <c r="R69" s="88"/>
    </row>
    <row r="70" ht="12.75">
      <c r="R70" s="88"/>
    </row>
    <row r="71" ht="12.75">
      <c r="R71" s="88"/>
    </row>
    <row r="72" ht="12.75">
      <c r="R72" s="88"/>
    </row>
    <row r="73" ht="12.75">
      <c r="R73" s="88"/>
    </row>
    <row r="74" ht="12.75">
      <c r="R74" s="88"/>
    </row>
    <row r="75" ht="12.75">
      <c r="R75" s="88"/>
    </row>
    <row r="76" ht="12.75">
      <c r="R76" s="88"/>
    </row>
    <row r="77" ht="12.75">
      <c r="R77" s="88"/>
    </row>
    <row r="78" ht="12.75">
      <c r="R78" s="88"/>
    </row>
    <row r="79" ht="12.75">
      <c r="R79" s="88"/>
    </row>
    <row r="80" ht="12.75">
      <c r="R80" s="88"/>
    </row>
    <row r="81" ht="12.75">
      <c r="R81" s="88"/>
    </row>
    <row r="82" ht="12.75">
      <c r="R82" s="88"/>
    </row>
    <row r="83" ht="12.75">
      <c r="R83" s="88"/>
    </row>
    <row r="84" ht="12.75">
      <c r="R84" s="88"/>
    </row>
    <row r="85" ht="12.75">
      <c r="R85" s="88"/>
    </row>
    <row r="86" ht="12.75">
      <c r="R86" s="88"/>
    </row>
    <row r="87" ht="12.75">
      <c r="R87" s="88"/>
    </row>
    <row r="88" ht="12.75">
      <c r="R88" s="88"/>
    </row>
    <row r="89" ht="12.75">
      <c r="R89" s="88"/>
    </row>
    <row r="90" ht="12.75">
      <c r="R90" s="88"/>
    </row>
    <row r="91" ht="12.75">
      <c r="R91" s="88"/>
    </row>
    <row r="92" ht="12.75">
      <c r="R92" s="88"/>
    </row>
    <row r="93" ht="12.75">
      <c r="R93" s="88"/>
    </row>
    <row r="94" ht="12.75">
      <c r="R94" s="88"/>
    </row>
    <row r="95" ht="12.75">
      <c r="R95" s="88"/>
    </row>
    <row r="96" ht="12.75">
      <c r="R96" s="88"/>
    </row>
    <row r="97" ht="12.75">
      <c r="R97" s="88"/>
    </row>
    <row r="98" ht="12.75">
      <c r="R98" s="88"/>
    </row>
    <row r="99" ht="12.75">
      <c r="R99" s="88"/>
    </row>
    <row r="100" ht="12.75">
      <c r="R100" s="88"/>
    </row>
    <row r="101" ht="12.75">
      <c r="R101" s="88"/>
    </row>
    <row r="102" ht="12.75">
      <c r="R102" s="88"/>
    </row>
    <row r="103" ht="12.75">
      <c r="R103" s="88"/>
    </row>
    <row r="104" ht="12.75">
      <c r="R104" s="88"/>
    </row>
    <row r="105" ht="12.75">
      <c r="R105" s="88"/>
    </row>
    <row r="106" ht="12.75">
      <c r="R106" s="88"/>
    </row>
    <row r="107" ht="12.75">
      <c r="R107" s="88"/>
    </row>
    <row r="108" ht="12.75">
      <c r="R108" s="88"/>
    </row>
    <row r="109" ht="12.75">
      <c r="R109" s="88"/>
    </row>
    <row r="110" ht="12.75">
      <c r="R110" s="88"/>
    </row>
    <row r="111" ht="12.75">
      <c r="R111" s="88"/>
    </row>
    <row r="112" ht="12.75">
      <c r="R112" s="88"/>
    </row>
    <row r="113" ht="12.75">
      <c r="R113" s="88"/>
    </row>
    <row r="114" ht="12.75">
      <c r="R114" s="88"/>
    </row>
    <row r="115" ht="12.75">
      <c r="R115" s="88"/>
    </row>
    <row r="116" ht="12.75">
      <c r="R116" s="88"/>
    </row>
    <row r="117" ht="12.75">
      <c r="R117" s="88"/>
    </row>
    <row r="118" ht="12.75">
      <c r="R118" s="88"/>
    </row>
    <row r="119" ht="12.75">
      <c r="R119" s="88"/>
    </row>
    <row r="120" ht="12.75">
      <c r="R120" s="88"/>
    </row>
    <row r="121" ht="12.75">
      <c r="R121" s="88"/>
    </row>
    <row r="122" ht="12.75">
      <c r="R122" s="88"/>
    </row>
    <row r="123" ht="12.75">
      <c r="R123" s="88"/>
    </row>
    <row r="124" ht="12.75">
      <c r="R124" s="88"/>
    </row>
    <row r="125" ht="12.75">
      <c r="R125" s="88"/>
    </row>
    <row r="126" ht="12.75">
      <c r="R126" s="88"/>
    </row>
    <row r="127" ht="12.75">
      <c r="R127" s="88"/>
    </row>
    <row r="128" ht="12.75">
      <c r="R128" s="88"/>
    </row>
    <row r="129" ht="12.75">
      <c r="R129" s="88"/>
    </row>
    <row r="130" ht="12.75">
      <c r="R130" s="88"/>
    </row>
    <row r="131" ht="12.75">
      <c r="R131" s="88"/>
    </row>
    <row r="132" ht="12.75">
      <c r="R132" s="88"/>
    </row>
    <row r="133" ht="12.75">
      <c r="R133" s="88"/>
    </row>
    <row r="134" ht="12.75">
      <c r="R134" s="88"/>
    </row>
    <row r="135" ht="12.75">
      <c r="R135" s="88"/>
    </row>
    <row r="136" ht="12.75">
      <c r="R136" s="88"/>
    </row>
    <row r="137" ht="12.75">
      <c r="R137" s="88"/>
    </row>
    <row r="138" ht="12.75">
      <c r="R138" s="88"/>
    </row>
    <row r="139" ht="12.75">
      <c r="R139" s="88"/>
    </row>
    <row r="140" ht="12.75">
      <c r="R140" s="88"/>
    </row>
    <row r="141" ht="12.75">
      <c r="R141" s="88"/>
    </row>
    <row r="142" ht="12.75">
      <c r="R142" s="88"/>
    </row>
    <row r="143" ht="12.75">
      <c r="R143" s="88"/>
    </row>
    <row r="144" ht="12.75">
      <c r="R144" s="88"/>
    </row>
    <row r="145" ht="12.75">
      <c r="R145" s="88"/>
    </row>
    <row r="146" ht="12.75">
      <c r="R146" s="88"/>
    </row>
    <row r="147" ht="12.75">
      <c r="R147" s="88"/>
    </row>
    <row r="148" ht="12.75">
      <c r="R148" s="88"/>
    </row>
    <row r="149" ht="12.75">
      <c r="R149" s="88"/>
    </row>
    <row r="150" ht="12.75">
      <c r="R150" s="88"/>
    </row>
    <row r="151" ht="12.75">
      <c r="R151" s="88"/>
    </row>
    <row r="152" ht="12.75">
      <c r="R152" s="88"/>
    </row>
    <row r="153" ht="12.75">
      <c r="R153" s="88"/>
    </row>
    <row r="154" ht="12.75">
      <c r="R154" s="88"/>
    </row>
    <row r="155" ht="12.75">
      <c r="R155" s="88"/>
    </row>
    <row r="156" ht="12.75">
      <c r="R156" s="88"/>
    </row>
    <row r="157" ht="12.75">
      <c r="R157" s="88"/>
    </row>
    <row r="158" ht="12.75">
      <c r="R158" s="88"/>
    </row>
    <row r="159" ht="12.75">
      <c r="R159" s="88"/>
    </row>
    <row r="160" ht="12.75">
      <c r="R160" s="88"/>
    </row>
    <row r="161" ht="12.75">
      <c r="R161" s="88"/>
    </row>
    <row r="162" ht="12.75">
      <c r="R162" s="88"/>
    </row>
    <row r="163" ht="12.75">
      <c r="R163" s="88"/>
    </row>
    <row r="164" ht="12.75">
      <c r="R164" s="88"/>
    </row>
    <row r="165" ht="12.75">
      <c r="R165" s="88"/>
    </row>
    <row r="166" ht="12.75">
      <c r="R166" s="88"/>
    </row>
    <row r="167" ht="12.75">
      <c r="R167" s="88"/>
    </row>
  </sheetData>
  <sheetProtection/>
  <autoFilter ref="D1:D6063"/>
  <mergeCells count="5">
    <mergeCell ref="A2:B5"/>
    <mergeCell ref="D2:K5"/>
    <mergeCell ref="M2:P5"/>
    <mergeCell ref="F7:G7"/>
    <mergeCell ref="K7:N7"/>
  </mergeCells>
  <printOptions/>
  <pageMargins left="0.3201388888888889" right="0.1798611111111111" top="0.22013888888888888" bottom="0.3597222222222222" header="0.5118055555555556" footer="0.5118055555555556"/>
  <pageSetup horizontalDpi="300" verticalDpi="300" orientation="landscape" paperSize="9" scale="6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"/>
  <sheetViews>
    <sheetView zoomScale="75" zoomScaleNormal="75" zoomScalePageLayoutView="0" workbookViewId="0" topLeftCell="B4">
      <selection activeCell="O10" sqref="O10"/>
    </sheetView>
  </sheetViews>
  <sheetFormatPr defaultColWidth="11.421875" defaultRowHeight="12.75"/>
  <cols>
    <col min="2" max="2" width="25.8515625" style="0" customWidth="1"/>
    <col min="3" max="3" width="8.7109375" style="0" customWidth="1"/>
    <col min="4" max="4" width="26.7109375" style="0" customWidth="1"/>
    <col min="5" max="5" width="8.7109375" style="0" customWidth="1"/>
    <col min="6" max="6" width="13.7109375" style="0" customWidth="1"/>
    <col min="7" max="7" width="13.7109375" style="2" customWidth="1"/>
    <col min="8" max="8" width="9.140625" style="0" customWidth="1"/>
    <col min="9" max="9" width="8.57421875" style="0" customWidth="1"/>
    <col min="10" max="10" width="8.7109375" style="0" customWidth="1"/>
    <col min="11" max="11" width="14.421875" style="16" customWidth="1"/>
    <col min="12" max="12" width="12.421875" style="16" customWidth="1"/>
    <col min="13" max="13" width="10.421875" style="16" customWidth="1"/>
    <col min="14" max="14" width="14.140625" style="16" customWidth="1"/>
    <col min="15" max="15" width="11.140625" style="0" customWidth="1"/>
    <col min="18" max="18" width="22.140625" style="18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286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97"/>
      <c r="E7" s="9"/>
      <c r="F7" s="188"/>
      <c r="G7" s="188"/>
      <c r="H7" s="9"/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16" ht="19.5" customHeight="1">
      <c r="A8" s="11"/>
      <c r="B8" s="11"/>
      <c r="C8" s="11"/>
      <c r="D8" s="11"/>
      <c r="E8" s="11"/>
      <c r="F8" s="11"/>
      <c r="H8" s="11"/>
      <c r="I8" s="11"/>
      <c r="J8" s="11"/>
      <c r="O8" s="16"/>
      <c r="P8" s="2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169</v>
      </c>
      <c r="G9" s="22" t="s">
        <v>170</v>
      </c>
      <c r="H9" s="23" t="s">
        <v>220</v>
      </c>
      <c r="I9" s="24" t="s">
        <v>287</v>
      </c>
      <c r="J9" s="23" t="s">
        <v>222</v>
      </c>
      <c r="K9" s="25" t="s">
        <v>12</v>
      </c>
      <c r="L9" s="25" t="s">
        <v>288</v>
      </c>
      <c r="M9" s="26" t="s">
        <v>14</v>
      </c>
      <c r="N9" s="25" t="s">
        <v>15</v>
      </c>
      <c r="O9" s="25" t="s">
        <v>557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19" ht="15.75">
      <c r="A10" s="98">
        <v>1</v>
      </c>
      <c r="B10" s="29" t="s">
        <v>289</v>
      </c>
      <c r="C10" s="29">
        <v>19003</v>
      </c>
      <c r="D10" s="29" t="s">
        <v>290</v>
      </c>
      <c r="E10" s="29">
        <v>4372</v>
      </c>
      <c r="F10" s="30">
        <f aca="true" t="shared" si="0" ref="F10:F15">IF(AND(D10&gt;0,E10&gt;0),SUM(H10:J10),"0")</f>
        <v>471.97222222222223</v>
      </c>
      <c r="G10" s="99">
        <f aca="true" t="shared" si="1" ref="G10:G15">SUM(H10:J10)</f>
        <v>471.97222222222223</v>
      </c>
      <c r="H10" s="32">
        <f aca="true" t="shared" si="2" ref="H10:H15">MAX(K10:O10)</f>
        <v>160</v>
      </c>
      <c r="I10" s="32">
        <f aca="true" t="shared" si="3" ref="I10:I15">LARGE((K10:O10),2)</f>
        <v>160</v>
      </c>
      <c r="J10" s="32">
        <f aca="true" t="shared" si="4" ref="J10:J15">LARGE((K10:O10),3)</f>
        <v>151.97222222222223</v>
      </c>
      <c r="K10" s="33">
        <v>0</v>
      </c>
      <c r="L10" s="34">
        <v>151.97222222222223</v>
      </c>
      <c r="M10" s="33">
        <v>160</v>
      </c>
      <c r="N10" s="33">
        <v>160</v>
      </c>
      <c r="O10" s="33">
        <v>0</v>
      </c>
      <c r="P10" s="35">
        <f aca="true" t="shared" si="5" ref="P10:P15">SUM(K10:N10)</f>
        <v>471.97222222222223</v>
      </c>
      <c r="S10" s="18"/>
    </row>
    <row r="11" spans="1:19" ht="15.75">
      <c r="A11" s="100">
        <v>2</v>
      </c>
      <c r="B11" s="50" t="s">
        <v>291</v>
      </c>
      <c r="C11" s="50">
        <v>10321</v>
      </c>
      <c r="D11" s="50" t="s">
        <v>292</v>
      </c>
      <c r="E11" s="50">
        <v>3515</v>
      </c>
      <c r="F11" s="51">
        <f t="shared" si="0"/>
        <v>160</v>
      </c>
      <c r="G11" s="101">
        <f t="shared" si="1"/>
        <v>160</v>
      </c>
      <c r="H11" s="53">
        <f t="shared" si="2"/>
        <v>160</v>
      </c>
      <c r="I11" s="53">
        <f t="shared" si="3"/>
        <v>0</v>
      </c>
      <c r="J11" s="53">
        <f t="shared" si="4"/>
        <v>0</v>
      </c>
      <c r="K11" s="102">
        <v>0</v>
      </c>
      <c r="L11" s="103">
        <v>160</v>
      </c>
      <c r="M11" s="102">
        <v>0</v>
      </c>
      <c r="N11" s="102">
        <v>0</v>
      </c>
      <c r="O11" s="102">
        <v>0</v>
      </c>
      <c r="P11" s="104">
        <f t="shared" si="5"/>
        <v>160</v>
      </c>
      <c r="S11" s="18"/>
    </row>
    <row r="12" spans="1:16" s="18" customFormat="1" ht="15.75">
      <c r="A12" s="100">
        <v>3</v>
      </c>
      <c r="B12" s="29" t="s">
        <v>293</v>
      </c>
      <c r="C12" s="29">
        <v>18200</v>
      </c>
      <c r="D12" s="176" t="s">
        <v>559</v>
      </c>
      <c r="E12" s="29">
        <v>12036</v>
      </c>
      <c r="F12" s="30">
        <f t="shared" si="0"/>
        <v>122.55</v>
      </c>
      <c r="G12" s="99">
        <f t="shared" si="1"/>
        <v>122.55</v>
      </c>
      <c r="H12" s="32">
        <f t="shared" si="2"/>
        <v>122.55</v>
      </c>
      <c r="I12" s="32">
        <f t="shared" si="3"/>
        <v>0</v>
      </c>
      <c r="J12" s="32">
        <f t="shared" si="4"/>
        <v>0</v>
      </c>
      <c r="K12" s="33">
        <v>0</v>
      </c>
      <c r="L12" s="34">
        <v>122.55</v>
      </c>
      <c r="M12" s="33">
        <v>0</v>
      </c>
      <c r="N12" s="33">
        <v>0</v>
      </c>
      <c r="O12" s="33">
        <v>0</v>
      </c>
      <c r="P12" s="35">
        <f t="shared" si="5"/>
        <v>122.55</v>
      </c>
    </row>
    <row r="13" spans="1:16" s="18" customFormat="1" ht="15.75">
      <c r="A13" s="100">
        <v>4</v>
      </c>
      <c r="B13" s="71" t="s">
        <v>294</v>
      </c>
      <c r="C13" s="71">
        <v>13692</v>
      </c>
      <c r="D13" s="71" t="s">
        <v>295</v>
      </c>
      <c r="E13" s="71">
        <v>13637</v>
      </c>
      <c r="F13" s="30">
        <f t="shared" si="0"/>
        <v>116.1</v>
      </c>
      <c r="G13" s="99">
        <f t="shared" si="1"/>
        <v>116.1</v>
      </c>
      <c r="H13" s="32">
        <f t="shared" si="2"/>
        <v>116.1</v>
      </c>
      <c r="I13" s="32">
        <f t="shared" si="3"/>
        <v>0</v>
      </c>
      <c r="J13" s="32">
        <f t="shared" si="4"/>
        <v>0</v>
      </c>
      <c r="K13" s="83">
        <v>0</v>
      </c>
      <c r="L13" s="34">
        <v>0</v>
      </c>
      <c r="M13" s="33">
        <v>116.1</v>
      </c>
      <c r="N13" s="33">
        <v>0</v>
      </c>
      <c r="O13" s="33">
        <v>0</v>
      </c>
      <c r="P13" s="35">
        <f t="shared" si="5"/>
        <v>116.1</v>
      </c>
    </row>
    <row r="14" spans="1:16" ht="15.75">
      <c r="A14" s="100">
        <v>5</v>
      </c>
      <c r="B14" s="29" t="s">
        <v>296</v>
      </c>
      <c r="C14" s="29">
        <v>7409</v>
      </c>
      <c r="D14" s="29" t="s">
        <v>297</v>
      </c>
      <c r="E14" s="29">
        <v>7833</v>
      </c>
      <c r="F14" s="30">
        <f t="shared" si="0"/>
        <v>111.2</v>
      </c>
      <c r="G14" s="99">
        <f t="shared" si="1"/>
        <v>111.2</v>
      </c>
      <c r="H14" s="32">
        <f t="shared" si="2"/>
        <v>111.2</v>
      </c>
      <c r="I14" s="32">
        <f t="shared" si="3"/>
        <v>0</v>
      </c>
      <c r="J14" s="32">
        <f t="shared" si="4"/>
        <v>0</v>
      </c>
      <c r="K14" s="83">
        <v>0</v>
      </c>
      <c r="L14" s="34">
        <v>111.2</v>
      </c>
      <c r="M14" s="33">
        <v>0</v>
      </c>
      <c r="N14" s="33">
        <v>0</v>
      </c>
      <c r="O14" s="33">
        <v>0</v>
      </c>
      <c r="P14" s="35">
        <f t="shared" si="5"/>
        <v>111.2</v>
      </c>
    </row>
    <row r="15" spans="1:16" ht="15.75">
      <c r="A15" s="100">
        <v>6</v>
      </c>
      <c r="B15" s="29" t="s">
        <v>298</v>
      </c>
      <c r="C15" s="29">
        <v>12056</v>
      </c>
      <c r="D15" s="29" t="s">
        <v>299</v>
      </c>
      <c r="E15" s="29">
        <v>12356</v>
      </c>
      <c r="F15" s="30">
        <f t="shared" si="0"/>
        <v>109.65555555555557</v>
      </c>
      <c r="G15" s="99">
        <f t="shared" si="1"/>
        <v>109.65555555555557</v>
      </c>
      <c r="H15" s="32">
        <f t="shared" si="2"/>
        <v>109.65555555555557</v>
      </c>
      <c r="I15" s="32">
        <f t="shared" si="3"/>
        <v>0</v>
      </c>
      <c r="J15" s="32">
        <f t="shared" si="4"/>
        <v>0</v>
      </c>
      <c r="K15" s="83">
        <v>0</v>
      </c>
      <c r="L15" s="34">
        <v>109.65555555555557</v>
      </c>
      <c r="M15" s="33">
        <v>0</v>
      </c>
      <c r="N15" s="33">
        <v>0</v>
      </c>
      <c r="O15" s="33">
        <v>0</v>
      </c>
      <c r="P15" s="35">
        <f t="shared" si="5"/>
        <v>109.65555555555557</v>
      </c>
    </row>
    <row r="16" spans="2:9" ht="12.75">
      <c r="B16" s="18"/>
      <c r="C16" s="18"/>
      <c r="D16" s="18"/>
      <c r="E16" s="18"/>
      <c r="F16" s="18"/>
      <c r="G16" s="105"/>
      <c r="H16" s="18"/>
      <c r="I16" s="41"/>
    </row>
    <row r="17" spans="2:6" ht="12.75">
      <c r="B17" s="18"/>
      <c r="C17" s="18"/>
      <c r="D17" s="18"/>
      <c r="E17" s="18"/>
      <c r="F17" s="18"/>
    </row>
    <row r="18" spans="2:6" ht="12.75">
      <c r="B18" s="18"/>
      <c r="C18" s="18"/>
      <c r="D18" s="18"/>
      <c r="E18" s="18"/>
      <c r="F18" s="18"/>
    </row>
    <row r="19" spans="2:6" ht="12.75">
      <c r="B19" s="18"/>
      <c r="C19" s="18"/>
      <c r="D19" s="18"/>
      <c r="E19" s="18"/>
      <c r="F19" s="105"/>
    </row>
    <row r="20" spans="2:6" ht="12.75">
      <c r="B20" s="18"/>
      <c r="C20" s="18"/>
      <c r="D20" s="18"/>
      <c r="E20" s="18"/>
      <c r="F20" s="18"/>
    </row>
    <row r="21" spans="2:6" ht="12.75">
      <c r="B21" s="18"/>
      <c r="C21" s="18"/>
      <c r="D21" s="18"/>
      <c r="E21" s="18"/>
      <c r="F21" s="18"/>
    </row>
    <row r="22" ht="52.5" customHeight="1"/>
  </sheetData>
  <sheetProtection/>
  <mergeCells count="5">
    <mergeCell ref="A2:B5"/>
    <mergeCell ref="D2:K5"/>
    <mergeCell ref="M2:P5"/>
    <mergeCell ref="F7:G7"/>
    <mergeCell ref="K7:N7"/>
  </mergeCells>
  <printOptions/>
  <pageMargins left="0.2798611111111111" right="0.1798611111111111" top="0.45972222222222225" bottom="0.8097222222222222" header="0.5118055555555556" footer="0.5118055555555556"/>
  <pageSetup horizontalDpi="300" verticalDpi="300" orientation="landscape" paperSize="9" scale="6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5" zoomScaleNormal="75" zoomScalePageLayoutView="0" workbookViewId="0" topLeftCell="A4">
      <selection activeCell="G34" sqref="G34"/>
    </sheetView>
  </sheetViews>
  <sheetFormatPr defaultColWidth="11.421875" defaultRowHeight="12.75"/>
  <cols>
    <col min="1" max="1" width="11.421875" style="106" customWidth="1"/>
    <col min="2" max="2" width="24.00390625" style="0" customWidth="1"/>
    <col min="3" max="3" width="13.28125" style="0" customWidth="1"/>
    <col min="4" max="4" width="23.421875" style="0" customWidth="1"/>
    <col min="5" max="5" width="11.7109375" style="0" customWidth="1"/>
    <col min="6" max="6" width="13.7109375" style="0" customWidth="1"/>
    <col min="7" max="7" width="11.28125" style="0" customWidth="1"/>
    <col min="8" max="8" width="11.57421875" style="0" customWidth="1"/>
    <col min="9" max="9" width="11.8515625" style="0" customWidth="1"/>
    <col min="10" max="10" width="13.140625" style="0" customWidth="1"/>
    <col min="11" max="11" width="13.28125" style="16" customWidth="1"/>
    <col min="12" max="12" width="12.421875" style="16" customWidth="1"/>
    <col min="13" max="14" width="11.8515625" style="16" customWidth="1"/>
    <col min="15" max="15" width="14.140625" style="16" customWidth="1"/>
    <col min="18" max="18" width="21.00390625" style="18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300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8"/>
      <c r="E7" s="9"/>
      <c r="F7" s="188"/>
      <c r="G7" s="188"/>
      <c r="H7" s="9"/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16" ht="19.5" customHeight="1">
      <c r="A8" s="107"/>
      <c r="B8" s="11"/>
      <c r="C8" s="11"/>
      <c r="D8" s="11"/>
      <c r="E8" s="11"/>
      <c r="F8" s="11"/>
      <c r="G8" s="11"/>
      <c r="H8" s="11"/>
      <c r="I8" s="11"/>
      <c r="J8" s="11"/>
      <c r="P8" s="2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169</v>
      </c>
      <c r="G9" s="22" t="s">
        <v>8</v>
      </c>
      <c r="H9" s="23" t="s">
        <v>171</v>
      </c>
      <c r="I9" s="24" t="s">
        <v>172</v>
      </c>
      <c r="J9" s="23" t="s">
        <v>173</v>
      </c>
      <c r="K9" s="25" t="s">
        <v>12</v>
      </c>
      <c r="L9" s="25" t="s">
        <v>13</v>
      </c>
      <c r="M9" s="26" t="s">
        <v>14</v>
      </c>
      <c r="N9" s="25" t="s">
        <v>15</v>
      </c>
      <c r="O9" s="25" t="s">
        <v>560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2" ht="15.75">
      <c r="A10" s="108">
        <v>1</v>
      </c>
      <c r="B10" s="29" t="s">
        <v>301</v>
      </c>
      <c r="C10" s="29">
        <v>12558</v>
      </c>
      <c r="D10" s="29" t="s">
        <v>302</v>
      </c>
      <c r="E10" s="29">
        <v>14005</v>
      </c>
      <c r="F10" s="77">
        <f aca="true" t="shared" si="0" ref="F10:F16">IF(AND(L10&gt;0,E10&gt;0),SUM(H10:J10),"0")</f>
        <v>446.74</v>
      </c>
      <c r="G10" s="31">
        <f aca="true" t="shared" si="1" ref="G10:G28">SUM(H10:J10)</f>
        <v>446.74</v>
      </c>
      <c r="H10" s="32">
        <f aca="true" t="shared" si="2" ref="H10:H28">MAX(K10:O10)</f>
        <v>160</v>
      </c>
      <c r="I10" s="32">
        <f aca="true" t="shared" si="3" ref="I10:I28">LARGE((K10:O10),2)</f>
        <v>146.25</v>
      </c>
      <c r="J10" s="32">
        <f aca="true" t="shared" si="4" ref="J10:J28">LARGE((K10:O10),3)</f>
        <v>140.49</v>
      </c>
      <c r="K10" s="83">
        <v>0</v>
      </c>
      <c r="L10" s="34">
        <v>146.25</v>
      </c>
      <c r="M10" s="83">
        <v>160</v>
      </c>
      <c r="N10" s="83">
        <v>140.49</v>
      </c>
      <c r="O10" s="83">
        <v>0</v>
      </c>
      <c r="P10" s="35">
        <f aca="true" t="shared" si="5" ref="P10:P28">SUM(K10:O10)</f>
        <v>446.74</v>
      </c>
      <c r="S10" s="109"/>
      <c r="T10" s="109"/>
      <c r="U10" s="75"/>
      <c r="V10" s="18"/>
    </row>
    <row r="11" spans="1:22" ht="15.75">
      <c r="A11" s="110">
        <v>2</v>
      </c>
      <c r="B11" s="29" t="s">
        <v>303</v>
      </c>
      <c r="C11" s="29">
        <v>1657</v>
      </c>
      <c r="D11" s="29" t="s">
        <v>304</v>
      </c>
      <c r="E11" s="29">
        <v>13902</v>
      </c>
      <c r="F11" s="77">
        <f t="shared" si="0"/>
        <v>416.70444444444445</v>
      </c>
      <c r="G11" s="31">
        <f t="shared" si="1"/>
        <v>416.70444444444445</v>
      </c>
      <c r="H11" s="32">
        <f t="shared" si="2"/>
        <v>143.02</v>
      </c>
      <c r="I11" s="32">
        <f t="shared" si="3"/>
        <v>142.04444444444445</v>
      </c>
      <c r="J11" s="32">
        <f t="shared" si="4"/>
        <v>131.64</v>
      </c>
      <c r="K11" s="83">
        <v>0</v>
      </c>
      <c r="L11" s="34">
        <v>142.04444444444445</v>
      </c>
      <c r="M11" s="83">
        <v>143.02</v>
      </c>
      <c r="N11" s="83">
        <v>131.64</v>
      </c>
      <c r="O11" s="83">
        <v>0</v>
      </c>
      <c r="P11" s="35">
        <f t="shared" si="5"/>
        <v>416.70444444444445</v>
      </c>
      <c r="R11" s="39"/>
      <c r="S11" s="89"/>
      <c r="T11" s="90"/>
      <c r="U11" s="75"/>
      <c r="V11" s="18"/>
    </row>
    <row r="12" spans="1:22" ht="15.75">
      <c r="A12" s="110">
        <v>3</v>
      </c>
      <c r="B12" s="29" t="s">
        <v>307</v>
      </c>
      <c r="C12" s="29">
        <v>2409</v>
      </c>
      <c r="D12" s="29" t="s">
        <v>308</v>
      </c>
      <c r="E12" s="29">
        <v>1481</v>
      </c>
      <c r="F12" s="77">
        <f t="shared" si="0"/>
        <v>317.78</v>
      </c>
      <c r="G12" s="31">
        <f t="shared" si="1"/>
        <v>317.78</v>
      </c>
      <c r="H12" s="32">
        <f t="shared" si="2"/>
        <v>160</v>
      </c>
      <c r="I12" s="32">
        <f t="shared" si="3"/>
        <v>157.78</v>
      </c>
      <c r="J12" s="32">
        <f t="shared" si="4"/>
        <v>0</v>
      </c>
      <c r="K12" s="83">
        <v>0</v>
      </c>
      <c r="L12" s="34">
        <v>160</v>
      </c>
      <c r="M12" s="83">
        <v>0</v>
      </c>
      <c r="N12" s="83">
        <v>157.78</v>
      </c>
      <c r="O12" s="83">
        <v>0</v>
      </c>
      <c r="P12" s="35">
        <f t="shared" si="5"/>
        <v>317.78</v>
      </c>
      <c r="R12" s="39"/>
      <c r="S12" s="89"/>
      <c r="T12" s="90"/>
      <c r="U12" s="75"/>
      <c r="V12" s="18"/>
    </row>
    <row r="13" spans="1:22" ht="15.75">
      <c r="A13" s="110">
        <v>4</v>
      </c>
      <c r="B13" s="50" t="s">
        <v>311</v>
      </c>
      <c r="C13" s="50">
        <v>779</v>
      </c>
      <c r="D13" s="50" t="s">
        <v>312</v>
      </c>
      <c r="E13" s="50">
        <v>7524</v>
      </c>
      <c r="F13" s="51">
        <f t="shared" si="0"/>
        <v>304.81666666666666</v>
      </c>
      <c r="G13" s="73">
        <f t="shared" si="1"/>
        <v>304.81666666666666</v>
      </c>
      <c r="H13" s="53">
        <f t="shared" si="2"/>
        <v>160</v>
      </c>
      <c r="I13" s="53">
        <f t="shared" si="3"/>
        <v>144.81666666666666</v>
      </c>
      <c r="J13" s="53">
        <f t="shared" si="4"/>
        <v>0</v>
      </c>
      <c r="K13" s="87">
        <v>0</v>
      </c>
      <c r="L13" s="103">
        <v>144.81666666666666</v>
      </c>
      <c r="M13" s="87">
        <v>0</v>
      </c>
      <c r="N13" s="87">
        <v>160</v>
      </c>
      <c r="O13" s="87">
        <v>0</v>
      </c>
      <c r="P13" s="104">
        <f t="shared" si="5"/>
        <v>304.81666666666666</v>
      </c>
      <c r="R13" s="39"/>
      <c r="S13" s="70"/>
      <c r="T13" s="90"/>
      <c r="U13" s="75"/>
      <c r="V13" s="18"/>
    </row>
    <row r="14" spans="1:22" ht="15.75">
      <c r="A14" s="110">
        <v>5</v>
      </c>
      <c r="B14" s="29" t="s">
        <v>313</v>
      </c>
      <c r="C14" s="29">
        <v>5803</v>
      </c>
      <c r="D14" s="29" t="s">
        <v>314</v>
      </c>
      <c r="E14" s="29">
        <v>10073</v>
      </c>
      <c r="F14" s="30">
        <f t="shared" si="0"/>
        <v>259.3266666666667</v>
      </c>
      <c r="G14" s="31">
        <f t="shared" si="1"/>
        <v>259.3266666666667</v>
      </c>
      <c r="H14" s="32">
        <f t="shared" si="2"/>
        <v>130.61</v>
      </c>
      <c r="I14" s="32">
        <f t="shared" si="3"/>
        <v>128.71666666666667</v>
      </c>
      <c r="J14" s="32">
        <f t="shared" si="4"/>
        <v>0</v>
      </c>
      <c r="K14" s="83">
        <v>0</v>
      </c>
      <c r="L14" s="34">
        <v>128.71666666666667</v>
      </c>
      <c r="M14" s="83">
        <v>0</v>
      </c>
      <c r="N14" s="83">
        <v>130.61</v>
      </c>
      <c r="O14" s="83">
        <v>0</v>
      </c>
      <c r="P14" s="35">
        <f t="shared" si="5"/>
        <v>259.3266666666667</v>
      </c>
      <c r="R14" s="39"/>
      <c r="S14" s="70"/>
      <c r="T14" s="90"/>
      <c r="U14" s="75"/>
      <c r="V14" s="18"/>
    </row>
    <row r="15" spans="1:22" ht="15.75">
      <c r="A15" s="110">
        <v>6</v>
      </c>
      <c r="B15" s="29" t="s">
        <v>305</v>
      </c>
      <c r="C15" s="29">
        <v>1386</v>
      </c>
      <c r="D15" s="29" t="s">
        <v>306</v>
      </c>
      <c r="E15" s="29">
        <v>12225</v>
      </c>
      <c r="F15" s="77">
        <f t="shared" si="0"/>
        <v>251.5088888888889</v>
      </c>
      <c r="G15" s="31">
        <f t="shared" si="1"/>
        <v>251.5088888888889</v>
      </c>
      <c r="H15" s="32">
        <f t="shared" si="2"/>
        <v>137.62</v>
      </c>
      <c r="I15" s="32">
        <f t="shared" si="3"/>
        <v>113.88888888888889</v>
      </c>
      <c r="J15" s="32">
        <f t="shared" si="4"/>
        <v>0</v>
      </c>
      <c r="K15" s="83">
        <v>0</v>
      </c>
      <c r="L15" s="34">
        <v>113.88888888888889</v>
      </c>
      <c r="M15" s="83">
        <v>137.62</v>
      </c>
      <c r="N15" s="83">
        <v>0</v>
      </c>
      <c r="O15" s="83">
        <v>0</v>
      </c>
      <c r="P15" s="35">
        <f t="shared" si="5"/>
        <v>251.5088888888889</v>
      </c>
      <c r="S15" s="70"/>
      <c r="T15" s="90"/>
      <c r="U15" s="75"/>
      <c r="V15" s="18"/>
    </row>
    <row r="16" spans="1:22" ht="15.75">
      <c r="A16" s="110">
        <v>7</v>
      </c>
      <c r="B16" s="29" t="s">
        <v>315</v>
      </c>
      <c r="C16" s="179">
        <v>4081</v>
      </c>
      <c r="D16" s="29" t="s">
        <v>316</v>
      </c>
      <c r="E16" s="29">
        <v>17926</v>
      </c>
      <c r="F16" s="30">
        <f>IF(AND(L16&gt;0,E16&gt;0),SUM(H16:J16),"0")</f>
        <v>197.93333333333334</v>
      </c>
      <c r="G16" s="31">
        <f t="shared" si="1"/>
        <v>197.93333333333334</v>
      </c>
      <c r="H16" s="32">
        <f t="shared" si="2"/>
        <v>114.33333333333334</v>
      </c>
      <c r="I16" s="32">
        <f t="shared" si="3"/>
        <v>83.6</v>
      </c>
      <c r="J16" s="32">
        <f t="shared" si="4"/>
        <v>0</v>
      </c>
      <c r="K16" s="83">
        <v>0</v>
      </c>
      <c r="L16" s="34">
        <v>114.33333333333334</v>
      </c>
      <c r="M16" s="83">
        <v>83.6</v>
      </c>
      <c r="N16" s="83">
        <v>0</v>
      </c>
      <c r="O16" s="83">
        <v>0</v>
      </c>
      <c r="P16" s="35">
        <f t="shared" si="5"/>
        <v>197.93333333333334</v>
      </c>
      <c r="S16" s="70"/>
      <c r="T16" s="70"/>
      <c r="U16" s="18"/>
      <c r="V16" s="18"/>
    </row>
    <row r="17" spans="1:20" ht="15.75">
      <c r="A17" s="110">
        <v>8</v>
      </c>
      <c r="B17" s="29" t="s">
        <v>309</v>
      </c>
      <c r="C17" s="29">
        <v>1481</v>
      </c>
      <c r="D17" s="29" t="s">
        <v>310</v>
      </c>
      <c r="E17" s="29">
        <v>8031</v>
      </c>
      <c r="F17" s="77">
        <v>152.56</v>
      </c>
      <c r="G17" s="31">
        <f t="shared" si="1"/>
        <v>152.56</v>
      </c>
      <c r="H17" s="32">
        <f t="shared" si="2"/>
        <v>152.56</v>
      </c>
      <c r="I17" s="32">
        <f t="shared" si="3"/>
        <v>0</v>
      </c>
      <c r="J17" s="32">
        <f t="shared" si="4"/>
        <v>0</v>
      </c>
      <c r="K17" s="83">
        <v>0</v>
      </c>
      <c r="L17" s="83">
        <v>0</v>
      </c>
      <c r="M17" s="83">
        <v>152.56</v>
      </c>
      <c r="N17" s="83">
        <v>0</v>
      </c>
      <c r="O17" s="83">
        <v>0</v>
      </c>
      <c r="P17" s="35">
        <f t="shared" si="5"/>
        <v>152.56</v>
      </c>
      <c r="R17" s="39"/>
      <c r="S17" s="18"/>
      <c r="T17" s="18"/>
    </row>
    <row r="18" spans="1:18" ht="15.75">
      <c r="A18" s="110">
        <v>9</v>
      </c>
      <c r="B18" s="29" t="s">
        <v>317</v>
      </c>
      <c r="C18" s="29">
        <v>845</v>
      </c>
      <c r="D18" s="29" t="s">
        <v>183</v>
      </c>
      <c r="E18" s="29">
        <v>848</v>
      </c>
      <c r="F18" s="30">
        <f>IF(AND(L18&gt;0,E18&gt;0),SUM(H18:J18),"0")</f>
        <v>113.47777777777777</v>
      </c>
      <c r="G18" s="31">
        <f t="shared" si="1"/>
        <v>113.47777777777777</v>
      </c>
      <c r="H18" s="32">
        <f t="shared" si="2"/>
        <v>113.47777777777777</v>
      </c>
      <c r="I18" s="32">
        <f t="shared" si="3"/>
        <v>0</v>
      </c>
      <c r="J18" s="32">
        <f t="shared" si="4"/>
        <v>0</v>
      </c>
      <c r="K18" s="83">
        <v>0</v>
      </c>
      <c r="L18" s="34">
        <v>113.47777777777777</v>
      </c>
      <c r="M18" s="83">
        <v>0</v>
      </c>
      <c r="N18" s="83">
        <v>0</v>
      </c>
      <c r="O18" s="83">
        <v>0</v>
      </c>
      <c r="P18" s="35">
        <f t="shared" si="5"/>
        <v>113.47777777777777</v>
      </c>
      <c r="R18" s="39"/>
    </row>
    <row r="19" spans="1:18" ht="15.75">
      <c r="A19" s="110">
        <v>10</v>
      </c>
      <c r="B19" s="29" t="s">
        <v>318</v>
      </c>
      <c r="C19" s="29">
        <v>1756</v>
      </c>
      <c r="D19" s="29" t="s">
        <v>319</v>
      </c>
      <c r="E19" s="29">
        <v>3556</v>
      </c>
      <c r="F19" s="30">
        <f>IF(AND(L19&gt;0,E19&gt;0),SUM(H19:J19),"0")</f>
        <v>112.77222222222223</v>
      </c>
      <c r="G19" s="31">
        <f t="shared" si="1"/>
        <v>112.77222222222223</v>
      </c>
      <c r="H19" s="32">
        <f t="shared" si="2"/>
        <v>112.77222222222223</v>
      </c>
      <c r="I19" s="32">
        <f t="shared" si="3"/>
        <v>0</v>
      </c>
      <c r="J19" s="32">
        <f t="shared" si="4"/>
        <v>0</v>
      </c>
      <c r="K19" s="83">
        <v>0</v>
      </c>
      <c r="L19" s="34">
        <v>112.77222222222223</v>
      </c>
      <c r="M19" s="83">
        <v>0</v>
      </c>
      <c r="N19" s="83">
        <v>0</v>
      </c>
      <c r="O19" s="83">
        <v>0</v>
      </c>
      <c r="P19" s="35">
        <f t="shared" si="5"/>
        <v>112.77222222222223</v>
      </c>
      <c r="R19" s="39"/>
    </row>
    <row r="20" spans="1:16" ht="15.75">
      <c r="A20" s="110">
        <v>11</v>
      </c>
      <c r="B20" s="29" t="s">
        <v>320</v>
      </c>
      <c r="C20" s="29">
        <v>11746</v>
      </c>
      <c r="D20" s="29" t="s">
        <v>321</v>
      </c>
      <c r="E20" s="29">
        <v>11747</v>
      </c>
      <c r="F20" s="77">
        <f>IF(AND(L20&gt;0,E20&gt;0),SUM(H20:J20),"0")</f>
        <v>72.05</v>
      </c>
      <c r="G20" s="31">
        <f>SUM(H20:J20)</f>
        <v>72.05</v>
      </c>
      <c r="H20" s="32">
        <f>MAX(K20:O20)</f>
        <v>72.05</v>
      </c>
      <c r="I20" s="32">
        <f>LARGE((K20:O20),2)</f>
        <v>0</v>
      </c>
      <c r="J20" s="32">
        <f>LARGE((K20:O20),3)</f>
        <v>0</v>
      </c>
      <c r="K20" s="83">
        <v>0</v>
      </c>
      <c r="L20" s="34">
        <v>72.05</v>
      </c>
      <c r="M20" s="83">
        <v>0</v>
      </c>
      <c r="N20" s="83">
        <v>0</v>
      </c>
      <c r="O20" s="83">
        <v>0</v>
      </c>
      <c r="P20" s="35">
        <f>SUM(K20:O20)</f>
        <v>72.05</v>
      </c>
    </row>
    <row r="21" spans="1:16" ht="15.75">
      <c r="A21" s="110">
        <v>12</v>
      </c>
      <c r="B21" s="29" t="s">
        <v>322</v>
      </c>
      <c r="C21" s="29">
        <v>5141</v>
      </c>
      <c r="D21" s="29" t="s">
        <v>323</v>
      </c>
      <c r="E21" s="29">
        <v>2188</v>
      </c>
      <c r="F21" s="77">
        <v>33.76</v>
      </c>
      <c r="G21" s="31">
        <f>SUM(H21:J21)</f>
        <v>33.76</v>
      </c>
      <c r="H21" s="32">
        <f>MAX(K21:O21)</f>
        <v>33.76</v>
      </c>
      <c r="I21" s="32">
        <f>LARGE((K21:O21),2)</f>
        <v>0</v>
      </c>
      <c r="J21" s="32">
        <f>LARGE((K21:O21),3)</f>
        <v>0</v>
      </c>
      <c r="K21" s="83">
        <v>0</v>
      </c>
      <c r="L21" s="83">
        <v>0</v>
      </c>
      <c r="M21" s="83">
        <v>33.76</v>
      </c>
      <c r="N21" s="83">
        <v>0</v>
      </c>
      <c r="O21" s="83">
        <v>0</v>
      </c>
      <c r="P21" s="35">
        <f>SUM(K21:O21)</f>
        <v>33.76</v>
      </c>
    </row>
    <row r="22" spans="1:16" ht="15.75">
      <c r="A22" s="110">
        <v>13</v>
      </c>
      <c r="B22" s="29" t="s">
        <v>324</v>
      </c>
      <c r="C22" s="38">
        <v>0</v>
      </c>
      <c r="D22" s="29" t="s">
        <v>325</v>
      </c>
      <c r="E22" s="38">
        <v>0</v>
      </c>
      <c r="F22" s="77" t="str">
        <f>IF(AND(L22&gt;0,E22&gt;0),SUM(H22:J22),"0")</f>
        <v>0</v>
      </c>
      <c r="G22" s="31">
        <f>SUM(H22:J22)</f>
        <v>181.8611111111111</v>
      </c>
      <c r="H22" s="32">
        <f>MAX(K22:O22)</f>
        <v>92.7611111111111</v>
      </c>
      <c r="I22" s="32">
        <f>LARGE((K22:O22),2)</f>
        <v>89.1</v>
      </c>
      <c r="J22" s="32">
        <f>LARGE((K22:O22),3)</f>
        <v>0</v>
      </c>
      <c r="K22" s="83">
        <v>0</v>
      </c>
      <c r="L22" s="34">
        <v>92.7611111111111</v>
      </c>
      <c r="M22" s="83">
        <v>0</v>
      </c>
      <c r="N22" s="83">
        <v>89.1</v>
      </c>
      <c r="O22" s="83">
        <v>0</v>
      </c>
      <c r="P22" s="35">
        <f>SUM(K22:O22)</f>
        <v>181.8611111111111</v>
      </c>
    </row>
    <row r="23" spans="1:16" ht="15.75">
      <c r="A23" s="110">
        <v>14</v>
      </c>
      <c r="B23" s="29" t="s">
        <v>326</v>
      </c>
      <c r="C23" s="38">
        <v>0</v>
      </c>
      <c r="D23" s="29" t="s">
        <v>327</v>
      </c>
      <c r="E23" s="38">
        <v>0</v>
      </c>
      <c r="F23" s="77" t="str">
        <f>IF(AND(L23&gt;0,E23&gt;0),SUM(H23:J23),"0")</f>
        <v>0</v>
      </c>
      <c r="G23" s="31">
        <f>SUM(H23:J23)</f>
        <v>92.62777777777778</v>
      </c>
      <c r="H23" s="32">
        <f>MAX(K23:O23)</f>
        <v>92.62777777777778</v>
      </c>
      <c r="I23" s="32">
        <f>LARGE((K23:O23),2)</f>
        <v>0</v>
      </c>
      <c r="J23" s="32">
        <f>LARGE((K23:O23),3)</f>
        <v>0</v>
      </c>
      <c r="K23" s="83">
        <v>0</v>
      </c>
      <c r="L23" s="34">
        <v>92.62777777777778</v>
      </c>
      <c r="M23" s="83">
        <v>0</v>
      </c>
      <c r="N23" s="83">
        <v>0</v>
      </c>
      <c r="O23" s="83">
        <v>0</v>
      </c>
      <c r="P23" s="35">
        <f>SUM(K23:O23)</f>
        <v>92.62777777777778</v>
      </c>
    </row>
    <row r="24" spans="1:16" ht="15.75">
      <c r="A24" s="110">
        <v>15</v>
      </c>
      <c r="B24" s="29" t="s">
        <v>328</v>
      </c>
      <c r="C24" s="38">
        <v>0</v>
      </c>
      <c r="D24" s="29" t="s">
        <v>329</v>
      </c>
      <c r="E24" s="38">
        <v>0</v>
      </c>
      <c r="F24" s="77" t="str">
        <f>IF(AND(L24&gt;0,E24&gt;0),SUM(H24:J24),"0")</f>
        <v>0</v>
      </c>
      <c r="G24" s="31">
        <f>SUM(H24:J24)</f>
        <v>88.87222222222222</v>
      </c>
      <c r="H24" s="32">
        <f>MAX(K24:O24)</f>
        <v>88.87222222222222</v>
      </c>
      <c r="I24" s="32">
        <f>LARGE((K24:O24),2)</f>
        <v>0</v>
      </c>
      <c r="J24" s="32">
        <f>LARGE((K24:O24),3)</f>
        <v>0</v>
      </c>
      <c r="K24" s="83">
        <v>0</v>
      </c>
      <c r="L24" s="34">
        <v>88.87222222222222</v>
      </c>
      <c r="M24" s="83">
        <v>0</v>
      </c>
      <c r="N24" s="83">
        <v>0</v>
      </c>
      <c r="O24" s="83">
        <v>0</v>
      </c>
      <c r="P24" s="35">
        <f>SUM(K24:O24)</f>
        <v>88.87222222222222</v>
      </c>
    </row>
    <row r="25" spans="1:16" s="39" customFormat="1" ht="15.75">
      <c r="A25" s="110">
        <v>16</v>
      </c>
      <c r="B25" s="29" t="s">
        <v>330</v>
      </c>
      <c r="C25" s="37">
        <v>11554</v>
      </c>
      <c r="D25" s="29" t="s">
        <v>331</v>
      </c>
      <c r="E25" s="38">
        <v>0</v>
      </c>
      <c r="F25" s="77" t="str">
        <f>IF(AND(L25&gt;0,E25&gt;0),SUM(H25:J25),"0")</f>
        <v>0</v>
      </c>
      <c r="G25" s="31">
        <f>SUM(H25:J25)</f>
        <v>82.91111111111111</v>
      </c>
      <c r="H25" s="32">
        <f>MAX(K25:O25)</f>
        <v>82.91111111111111</v>
      </c>
      <c r="I25" s="32">
        <f>LARGE((K25:O25),2)</f>
        <v>0</v>
      </c>
      <c r="J25" s="32">
        <f>LARGE((K25:O25),3)</f>
        <v>0</v>
      </c>
      <c r="K25" s="83">
        <v>0</v>
      </c>
      <c r="L25" s="34">
        <v>82.91111111111111</v>
      </c>
      <c r="M25" s="83">
        <v>0</v>
      </c>
      <c r="N25" s="83">
        <v>0</v>
      </c>
      <c r="O25" s="83">
        <v>0</v>
      </c>
      <c r="P25" s="35">
        <f>SUM(K25:O25)</f>
        <v>82.91111111111111</v>
      </c>
    </row>
    <row r="26" spans="1:16" ht="15.75">
      <c r="A26" s="110">
        <v>17</v>
      </c>
      <c r="B26" s="78" t="s">
        <v>332</v>
      </c>
      <c r="C26" s="38">
        <v>0</v>
      </c>
      <c r="D26" s="112" t="s">
        <v>333</v>
      </c>
      <c r="E26" s="111">
        <v>0</v>
      </c>
      <c r="F26" s="77" t="str">
        <f>IF(AND(L26&gt;0,E26&gt;0),SUM(H26:J26),"0")</f>
        <v>0</v>
      </c>
      <c r="G26" s="31">
        <f>SUM(H26:J26)</f>
        <v>71.43333333333334</v>
      </c>
      <c r="H26" s="32">
        <f>MAX(K26:O26)</f>
        <v>71.43333333333334</v>
      </c>
      <c r="I26" s="32">
        <f>LARGE((K26:O26),2)</f>
        <v>0</v>
      </c>
      <c r="J26" s="32">
        <f>LARGE((K26:O26),3)</f>
        <v>0</v>
      </c>
      <c r="K26" s="83">
        <v>0</v>
      </c>
      <c r="L26" s="34">
        <v>71.43333333333334</v>
      </c>
      <c r="M26" s="83">
        <v>0</v>
      </c>
      <c r="N26" s="83">
        <v>0</v>
      </c>
      <c r="O26" s="83">
        <v>0</v>
      </c>
      <c r="P26" s="35">
        <f>SUM(K26:O26)</f>
        <v>71.43333333333334</v>
      </c>
    </row>
    <row r="27" spans="1:16" ht="15.75">
      <c r="A27" s="110">
        <v>18</v>
      </c>
      <c r="B27" s="29" t="s">
        <v>334</v>
      </c>
      <c r="C27" s="113">
        <v>0</v>
      </c>
      <c r="D27" s="29" t="s">
        <v>335</v>
      </c>
      <c r="E27" s="38">
        <v>0</v>
      </c>
      <c r="F27" s="77" t="str">
        <f>IF(AND(L27&gt;0,E27&gt;0),SUM(H27:J27),"0")</f>
        <v>0</v>
      </c>
      <c r="G27" s="31">
        <f>SUM(H27:J27)</f>
        <v>40.00555555555556</v>
      </c>
      <c r="H27" s="32">
        <f>MAX(K27:O27)</f>
        <v>40.00555555555556</v>
      </c>
      <c r="I27" s="32">
        <f>LARGE((K27:O27),2)</f>
        <v>0</v>
      </c>
      <c r="J27" s="32">
        <f>LARGE((K27:O27),3)</f>
        <v>0</v>
      </c>
      <c r="K27" s="83">
        <v>0</v>
      </c>
      <c r="L27" s="34">
        <v>40.00555555555556</v>
      </c>
      <c r="M27" s="83">
        <v>0</v>
      </c>
      <c r="N27" s="83">
        <v>0</v>
      </c>
      <c r="O27" s="83">
        <v>0</v>
      </c>
      <c r="P27" s="35">
        <f>SUM(K27:O27)</f>
        <v>40.00555555555556</v>
      </c>
    </row>
    <row r="28" spans="1:16" ht="15.75">
      <c r="A28" s="110">
        <v>19</v>
      </c>
      <c r="B28" s="29" t="s">
        <v>336</v>
      </c>
      <c r="C28" s="38">
        <v>0</v>
      </c>
      <c r="D28" s="29" t="s">
        <v>337</v>
      </c>
      <c r="E28" s="38">
        <v>0</v>
      </c>
      <c r="F28" s="77" t="str">
        <f>IF(AND(L28&gt;0,E28&gt;0),SUM(H28:J28),"0")</f>
        <v>0</v>
      </c>
      <c r="G28" s="31">
        <f>SUM(H28:J28)</f>
        <v>36.71666666666667</v>
      </c>
      <c r="H28" s="32">
        <f>MAX(K28:O28)</f>
        <v>36.71666666666667</v>
      </c>
      <c r="I28" s="32">
        <f>LARGE((K28:O28),2)</f>
        <v>0</v>
      </c>
      <c r="J28" s="32">
        <f>LARGE((K28:O28),3)</f>
        <v>0</v>
      </c>
      <c r="K28" s="83">
        <v>0</v>
      </c>
      <c r="L28" s="34">
        <v>36.71666666666667</v>
      </c>
      <c r="M28" s="83">
        <v>0</v>
      </c>
      <c r="N28" s="83">
        <v>0</v>
      </c>
      <c r="O28" s="83">
        <v>0</v>
      </c>
      <c r="P28" s="35">
        <f>SUM(K28:O28)</f>
        <v>36.71666666666667</v>
      </c>
    </row>
  </sheetData>
  <sheetProtection/>
  <mergeCells count="5">
    <mergeCell ref="A2:B5"/>
    <mergeCell ref="D2:K5"/>
    <mergeCell ref="M2:P5"/>
    <mergeCell ref="F7:G7"/>
    <mergeCell ref="K7:N7"/>
  </mergeCells>
  <printOptions/>
  <pageMargins left="0.1798611111111111" right="0.1798611111111111" top="0.5402777777777777" bottom="0.9840277777777778" header="0.5118055555555556" footer="0.5118055555555556"/>
  <pageSetup horizontalDpi="300" verticalDpi="300" orientation="landscape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7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2" max="2" width="23.8515625" style="0" customWidth="1"/>
    <col min="3" max="3" width="9.7109375" style="0" customWidth="1"/>
    <col min="4" max="4" width="20.57421875" style="0" customWidth="1"/>
    <col min="5" max="5" width="9.7109375" style="0" customWidth="1"/>
    <col min="6" max="6" width="13.7109375" style="0" customWidth="1"/>
    <col min="7" max="7" width="11.57421875" style="0" customWidth="1"/>
    <col min="8" max="8" width="9.7109375" style="0" customWidth="1"/>
    <col min="9" max="9" width="8.7109375" style="0" customWidth="1"/>
    <col min="10" max="10" width="10.00390625" style="0" customWidth="1"/>
    <col min="11" max="11" width="13.28125" style="114" customWidth="1"/>
    <col min="12" max="12" width="11.7109375" style="16" customWidth="1"/>
    <col min="13" max="13" width="11.421875" style="114" customWidth="1"/>
    <col min="14" max="14" width="14.140625" style="114" customWidth="1"/>
    <col min="15" max="15" width="12.28125" style="114" customWidth="1"/>
    <col min="18" max="18" width="21.00390625" style="18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338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8"/>
      <c r="E7" s="9"/>
      <c r="F7" s="188"/>
      <c r="G7" s="188"/>
      <c r="H7" s="9"/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16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6"/>
      <c r="M8" s="16"/>
      <c r="N8" s="16"/>
      <c r="O8" s="16"/>
      <c r="P8" s="2"/>
    </row>
    <row r="9" spans="1:27" s="3" customFormat="1" ht="57.75" customHeight="1">
      <c r="A9" s="19" t="s">
        <v>3</v>
      </c>
      <c r="B9" s="20" t="s">
        <v>4</v>
      </c>
      <c r="C9" s="20" t="s">
        <v>5</v>
      </c>
      <c r="D9" s="20" t="s">
        <v>6</v>
      </c>
      <c r="E9" s="20" t="s">
        <v>5</v>
      </c>
      <c r="F9" s="21" t="s">
        <v>169</v>
      </c>
      <c r="G9" s="22" t="s">
        <v>170</v>
      </c>
      <c r="H9" s="23" t="s">
        <v>220</v>
      </c>
      <c r="I9" s="24" t="s">
        <v>221</v>
      </c>
      <c r="J9" s="23" t="s">
        <v>222</v>
      </c>
      <c r="K9" s="25" t="s">
        <v>12</v>
      </c>
      <c r="L9" s="25" t="s">
        <v>339</v>
      </c>
      <c r="M9" s="26" t="s">
        <v>14</v>
      </c>
      <c r="N9" s="25" t="s">
        <v>15</v>
      </c>
      <c r="O9" s="25" t="s">
        <v>557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2" ht="15.75">
      <c r="A10" s="49">
        <v>1</v>
      </c>
      <c r="B10" s="50" t="s">
        <v>340</v>
      </c>
      <c r="C10" s="50">
        <v>1380</v>
      </c>
      <c r="D10" s="50" t="s">
        <v>341</v>
      </c>
      <c r="E10" s="50">
        <v>1381</v>
      </c>
      <c r="F10" s="72">
        <f>IF(AND(L10&gt;0,E10&gt;0),SUM(H10:J10),"0")</f>
        <v>440.4844444444445</v>
      </c>
      <c r="G10" s="73">
        <f>SUM(H10:J10)</f>
        <v>440.4844444444445</v>
      </c>
      <c r="H10" s="53">
        <f>MAX(K10:O10)</f>
        <v>155.11</v>
      </c>
      <c r="I10" s="53">
        <f>LARGE((K10:O10),2)</f>
        <v>146.44444444444446</v>
      </c>
      <c r="J10" s="53">
        <f>LARGE((K10:O10),3)</f>
        <v>138.93</v>
      </c>
      <c r="K10" s="115">
        <v>0</v>
      </c>
      <c r="L10" s="103">
        <v>146.44444444444446</v>
      </c>
      <c r="M10" s="115">
        <v>138.93</v>
      </c>
      <c r="N10" s="115">
        <v>155.11</v>
      </c>
      <c r="O10" s="115">
        <v>0</v>
      </c>
      <c r="P10" s="104">
        <f>SUM(K10:O10)</f>
        <v>440.4844444444445</v>
      </c>
      <c r="S10" s="39"/>
      <c r="T10" s="70"/>
      <c r="U10" s="90"/>
      <c r="V10" s="18"/>
    </row>
    <row r="11" spans="1:18" ht="13.5" customHeight="1">
      <c r="A11" s="49">
        <v>2</v>
      </c>
      <c r="B11" s="71" t="s">
        <v>342</v>
      </c>
      <c r="C11" s="71">
        <v>1693</v>
      </c>
      <c r="D11" s="71" t="s">
        <v>343</v>
      </c>
      <c r="E11" s="71">
        <v>3086</v>
      </c>
      <c r="F11" s="72">
        <v>160</v>
      </c>
      <c r="G11" s="31">
        <f>SUM(H11:J11)</f>
        <v>320</v>
      </c>
      <c r="H11" s="32">
        <f>MAX(K11:O11)</f>
        <v>160</v>
      </c>
      <c r="I11" s="32">
        <f>LARGE((K11:O11),2)</f>
        <v>160</v>
      </c>
      <c r="J11" s="32">
        <f>LARGE((K11:O11),3)</f>
        <v>0</v>
      </c>
      <c r="K11" s="116">
        <v>0</v>
      </c>
      <c r="L11" s="33">
        <v>0</v>
      </c>
      <c r="M11" s="117">
        <v>160</v>
      </c>
      <c r="N11" s="116">
        <v>160</v>
      </c>
      <c r="O11" s="116">
        <v>0</v>
      </c>
      <c r="P11" s="35">
        <f>SUM(K11:O11)</f>
        <v>320</v>
      </c>
      <c r="R11" s="39"/>
    </row>
    <row r="12" spans="1:22" ht="16.5" customHeight="1">
      <c r="A12" s="49">
        <v>3</v>
      </c>
      <c r="B12" s="29" t="s">
        <v>344</v>
      </c>
      <c r="C12" s="38"/>
      <c r="D12" s="29" t="s">
        <v>345</v>
      </c>
      <c r="E12" s="38"/>
      <c r="F12" s="77" t="str">
        <f>IF(AND(L12&gt;0,E12&gt;0),SUM(H12:J12),"0")</f>
        <v>0</v>
      </c>
      <c r="G12" s="31">
        <f>SUM(H12:J12)</f>
        <v>160</v>
      </c>
      <c r="H12" s="32">
        <f>MAX(K12:O12)</f>
        <v>160</v>
      </c>
      <c r="I12" s="32">
        <f>LARGE((K12:O12),2)</f>
        <v>0</v>
      </c>
      <c r="J12" s="32">
        <f>LARGE((K12:O12),3)</f>
        <v>0</v>
      </c>
      <c r="K12" s="116">
        <v>0</v>
      </c>
      <c r="L12" s="34">
        <v>160</v>
      </c>
      <c r="M12" s="116">
        <v>0</v>
      </c>
      <c r="N12" s="116">
        <v>0</v>
      </c>
      <c r="O12" s="116">
        <v>0</v>
      </c>
      <c r="P12" s="35">
        <f>SUM(K12:O12)</f>
        <v>160</v>
      </c>
      <c r="R12" s="39"/>
      <c r="S12" s="39"/>
      <c r="T12" s="70"/>
      <c r="U12" s="90"/>
      <c r="V12" s="18"/>
    </row>
    <row r="13" spans="1:16" ht="12.75">
      <c r="A13" s="105"/>
      <c r="D13" s="39"/>
      <c r="E13" s="39"/>
      <c r="F13" s="41"/>
      <c r="G13" s="18"/>
      <c r="H13" s="18"/>
      <c r="I13" s="18"/>
      <c r="J13" s="18"/>
      <c r="K13" s="118"/>
      <c r="L13" s="75"/>
      <c r="M13" s="75"/>
      <c r="N13" s="75"/>
      <c r="O13" s="75"/>
      <c r="P13" s="75"/>
    </row>
    <row r="14" spans="1:16" ht="12.75">
      <c r="A14" s="105"/>
      <c r="B14" s="18"/>
      <c r="C14" s="18"/>
      <c r="D14" s="18"/>
      <c r="E14" s="18"/>
      <c r="F14" s="18"/>
      <c r="G14" s="18"/>
      <c r="H14" s="18"/>
      <c r="I14" s="18"/>
      <c r="J14" s="18"/>
      <c r="K14" s="118"/>
      <c r="L14" s="75"/>
      <c r="M14" s="75"/>
      <c r="N14" s="75"/>
      <c r="O14" s="75"/>
      <c r="P14" s="75"/>
    </row>
    <row r="15" spans="1:16" ht="12.75">
      <c r="A15" s="105"/>
      <c r="B15" s="18"/>
      <c r="C15" s="18"/>
      <c r="D15" s="18"/>
      <c r="E15" s="18"/>
      <c r="F15" s="18"/>
      <c r="G15" s="18"/>
      <c r="H15" s="18"/>
      <c r="I15" s="18"/>
      <c r="J15" s="18"/>
      <c r="K15" s="118"/>
      <c r="L15" s="75"/>
      <c r="M15" s="75"/>
      <c r="N15" s="75"/>
      <c r="O15" s="75"/>
      <c r="P15" s="75"/>
    </row>
    <row r="16" spans="1:16" ht="12.75">
      <c r="A16" s="105"/>
      <c r="B16" s="18"/>
      <c r="C16" s="18"/>
      <c r="D16" s="18"/>
      <c r="E16" s="18"/>
      <c r="F16" s="18"/>
      <c r="G16" s="18"/>
      <c r="H16" s="18"/>
      <c r="I16" s="18"/>
      <c r="J16" s="18"/>
      <c r="K16" s="118"/>
      <c r="L16" s="75"/>
      <c r="M16" s="75"/>
      <c r="N16" s="75"/>
      <c r="O16" s="75"/>
      <c r="P16" s="75"/>
    </row>
    <row r="17" spans="1:16" ht="12.75">
      <c r="A17" s="105"/>
      <c r="B17" s="18"/>
      <c r="C17" s="18"/>
      <c r="D17" s="18"/>
      <c r="E17" s="18"/>
      <c r="F17" s="18"/>
      <c r="G17" s="18"/>
      <c r="H17" s="18"/>
      <c r="I17" s="18"/>
      <c r="J17" s="18"/>
      <c r="K17" s="118"/>
      <c r="L17" s="75"/>
      <c r="M17" s="75"/>
      <c r="N17" s="75"/>
      <c r="O17" s="75"/>
      <c r="P17" s="75"/>
    </row>
  </sheetData>
  <sheetProtection/>
  <mergeCells count="5">
    <mergeCell ref="A2:B5"/>
    <mergeCell ref="D2:K5"/>
    <mergeCell ref="M2:P5"/>
    <mergeCell ref="F7:G7"/>
    <mergeCell ref="K7:N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5"/>
  <sheetViews>
    <sheetView zoomScale="85" zoomScaleNormal="85" zoomScalePageLayoutView="0" workbookViewId="0" topLeftCell="A1">
      <selection activeCell="O10" sqref="O10"/>
    </sheetView>
  </sheetViews>
  <sheetFormatPr defaultColWidth="11.421875" defaultRowHeight="12.75"/>
  <cols>
    <col min="2" max="2" width="20.7109375" style="0" customWidth="1"/>
    <col min="3" max="3" width="9.7109375" style="0" customWidth="1"/>
    <col min="4" max="4" width="21.140625" style="0" customWidth="1"/>
    <col min="5" max="5" width="9.7109375" style="0" customWidth="1"/>
    <col min="11" max="11" width="12.8515625" style="0" customWidth="1"/>
    <col min="12" max="12" width="12.7109375" style="0" customWidth="1"/>
    <col min="13" max="13" width="12.28125" style="0" customWidth="1"/>
  </cols>
  <sheetData>
    <row r="1" spans="12:27" s="3" customFormat="1" ht="19.5" customHeight="1">
      <c r="L1" s="4"/>
      <c r="O1" s="5"/>
      <c r="P1" s="6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3" customFormat="1" ht="19.5" customHeight="1">
      <c r="A2" s="185" t="s">
        <v>0</v>
      </c>
      <c r="B2" s="185"/>
      <c r="D2" s="186" t="s">
        <v>346</v>
      </c>
      <c r="E2" s="186"/>
      <c r="F2" s="186"/>
      <c r="G2" s="186"/>
      <c r="H2" s="186"/>
      <c r="I2" s="186"/>
      <c r="J2" s="186"/>
      <c r="K2" s="186"/>
      <c r="L2" s="4"/>
      <c r="M2" s="187"/>
      <c r="N2" s="187"/>
      <c r="O2" s="187"/>
      <c r="P2" s="18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3" customFormat="1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L3" s="4"/>
      <c r="M3" s="187"/>
      <c r="N3" s="187"/>
      <c r="O3" s="187"/>
      <c r="P3" s="18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L4" s="4"/>
      <c r="M4" s="187"/>
      <c r="N4" s="187"/>
      <c r="O4" s="187"/>
      <c r="P4" s="18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3" customFormat="1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L5" s="4"/>
      <c r="M5" s="187"/>
      <c r="N5" s="187"/>
      <c r="O5" s="187"/>
      <c r="P5" s="18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2:27" s="3" customFormat="1" ht="19.5" customHeight="1">
      <c r="L6" s="4"/>
      <c r="O6" s="5"/>
      <c r="P6" s="6"/>
      <c r="R6" s="7"/>
      <c r="S6" s="7"/>
      <c r="T6" s="7"/>
      <c r="U6" s="7"/>
      <c r="V6" s="7"/>
      <c r="W6" s="7"/>
      <c r="X6" s="7"/>
      <c r="Y6" s="7"/>
      <c r="Z6" s="7"/>
      <c r="AA6" s="7"/>
    </row>
    <row r="7" spans="4:27" s="3" customFormat="1" ht="19.5" customHeight="1">
      <c r="D7" s="46" t="s">
        <v>26</v>
      </c>
      <c r="E7" s="47" t="s">
        <v>28</v>
      </c>
      <c r="F7" s="190" t="s">
        <v>26</v>
      </c>
      <c r="G7" s="190"/>
      <c r="H7" s="48" t="s">
        <v>168</v>
      </c>
      <c r="J7" s="5"/>
      <c r="K7" s="189" t="s">
        <v>2</v>
      </c>
      <c r="L7" s="189"/>
      <c r="M7" s="189"/>
      <c r="N7" s="189"/>
      <c r="O7" s="10"/>
      <c r="P7" s="6"/>
      <c r="R7" s="7"/>
      <c r="S7" s="7"/>
      <c r="T7" s="7"/>
      <c r="U7" s="7"/>
      <c r="V7" s="7"/>
      <c r="W7" s="7"/>
      <c r="X7" s="7"/>
      <c r="Y7" s="7"/>
      <c r="Z7" s="7"/>
      <c r="AA7" s="7"/>
    </row>
    <row r="8" spans="10:27" ht="19.5" customHeight="1">
      <c r="J8" s="14"/>
      <c r="K8" s="64"/>
      <c r="O8" s="14"/>
      <c r="P8" s="64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s="3" customFormat="1" ht="57.75" customHeight="1">
      <c r="A9" s="19" t="s">
        <v>3</v>
      </c>
      <c r="B9" s="20" t="s">
        <v>347</v>
      </c>
      <c r="C9" s="20" t="s">
        <v>5</v>
      </c>
      <c r="D9" s="20" t="s">
        <v>348</v>
      </c>
      <c r="E9" s="20" t="s">
        <v>5</v>
      </c>
      <c r="F9" s="21" t="s">
        <v>169</v>
      </c>
      <c r="G9" s="22" t="s">
        <v>349</v>
      </c>
      <c r="H9" s="23" t="s">
        <v>220</v>
      </c>
      <c r="I9" s="24" t="s">
        <v>287</v>
      </c>
      <c r="J9" s="23" t="s">
        <v>350</v>
      </c>
      <c r="K9" s="25" t="s">
        <v>12</v>
      </c>
      <c r="L9" s="25" t="s">
        <v>351</v>
      </c>
      <c r="M9" s="26" t="s">
        <v>352</v>
      </c>
      <c r="N9" s="25" t="s">
        <v>353</v>
      </c>
      <c r="O9" s="25" t="s">
        <v>560</v>
      </c>
      <c r="P9" s="27" t="s">
        <v>7</v>
      </c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 customHeight="1">
      <c r="A10" s="49">
        <v>1</v>
      </c>
      <c r="B10" s="50" t="s">
        <v>354</v>
      </c>
      <c r="C10" s="50">
        <v>13040</v>
      </c>
      <c r="D10" s="50" t="s">
        <v>355</v>
      </c>
      <c r="E10" s="50">
        <v>14216</v>
      </c>
      <c r="F10" s="119">
        <f>IF(AND(L10&gt;0,E10&gt;0),SUM(H10:J10),"0")</f>
        <v>297.7444444444444</v>
      </c>
      <c r="G10" s="120">
        <f aca="true" t="shared" si="0" ref="G10:G25">SUM(H10:J10)</f>
        <v>297.7444444444444</v>
      </c>
      <c r="H10" s="53">
        <f aca="true" t="shared" si="1" ref="H10:H25">MAX(K10:O10)</f>
        <v>160</v>
      </c>
      <c r="I10" s="53">
        <f aca="true" t="shared" si="2" ref="I10:I25">LARGE((K10:O10),2)</f>
        <v>137.74444444444444</v>
      </c>
      <c r="J10" s="53">
        <f aca="true" t="shared" si="3" ref="J10:J25">LARGE((K10:O10),3)</f>
        <v>0</v>
      </c>
      <c r="K10" s="121">
        <v>0</v>
      </c>
      <c r="L10" s="55">
        <v>137.74444444444444</v>
      </c>
      <c r="M10" s="55">
        <v>160</v>
      </c>
      <c r="N10" s="122">
        <v>0</v>
      </c>
      <c r="O10" s="122">
        <v>0</v>
      </c>
      <c r="P10" s="104">
        <f aca="true" t="shared" si="4" ref="P10:P25">SUM(K10:O10)</f>
        <v>297.7444444444444</v>
      </c>
      <c r="R10" s="39"/>
      <c r="S10" s="39"/>
      <c r="T10" s="39"/>
      <c r="U10" s="39"/>
      <c r="V10" s="39"/>
      <c r="W10" s="39"/>
      <c r="X10" s="91"/>
      <c r="Y10" s="39"/>
      <c r="Z10" s="39"/>
      <c r="AA10" s="39"/>
    </row>
    <row r="11" spans="1:27" ht="15" customHeight="1">
      <c r="A11" s="49">
        <v>2</v>
      </c>
      <c r="B11" s="123" t="s">
        <v>356</v>
      </c>
      <c r="C11" s="123">
        <v>10744</v>
      </c>
      <c r="D11" s="123" t="s">
        <v>357</v>
      </c>
      <c r="E11" s="37">
        <v>11476</v>
      </c>
      <c r="F11" s="79">
        <f>IF(AND(L11&gt;0,E11&gt;0),SUM(H11:J11),"0")</f>
        <v>174.42000000000002</v>
      </c>
      <c r="G11" s="124">
        <f t="shared" si="0"/>
        <v>174.42000000000002</v>
      </c>
      <c r="H11" s="32">
        <f t="shared" si="1"/>
        <v>106.27</v>
      </c>
      <c r="I11" s="32">
        <f t="shared" si="2"/>
        <v>68.15</v>
      </c>
      <c r="J11" s="32">
        <f t="shared" si="3"/>
        <v>0</v>
      </c>
      <c r="K11" s="125">
        <v>0</v>
      </c>
      <c r="L11" s="59">
        <v>68.15</v>
      </c>
      <c r="M11" s="59">
        <v>106.27</v>
      </c>
      <c r="N11" s="62">
        <v>0</v>
      </c>
      <c r="O11" s="62">
        <v>0</v>
      </c>
      <c r="P11" s="35">
        <f t="shared" si="4"/>
        <v>174.42000000000002</v>
      </c>
      <c r="R11" s="39"/>
      <c r="S11" s="39"/>
      <c r="T11" s="39"/>
      <c r="U11" s="39"/>
      <c r="V11" s="39"/>
      <c r="W11" s="39"/>
      <c r="X11" s="91"/>
      <c r="Y11" s="39"/>
      <c r="Z11" s="39"/>
      <c r="AA11" s="39"/>
    </row>
    <row r="12" spans="1:27" ht="15" customHeight="1">
      <c r="A12" s="49">
        <v>3</v>
      </c>
      <c r="B12" s="180" t="s">
        <v>358</v>
      </c>
      <c r="C12" s="180">
        <v>9331</v>
      </c>
      <c r="D12" s="180" t="s">
        <v>359</v>
      </c>
      <c r="E12" s="171">
        <v>22169</v>
      </c>
      <c r="F12" s="172">
        <f>IF(AND(L12&gt;0,E12&gt;0),SUM(H12:J12),"0")</f>
        <v>136.42777777777778</v>
      </c>
      <c r="G12" s="173">
        <f t="shared" si="0"/>
        <v>136.42777777777778</v>
      </c>
      <c r="H12" s="174">
        <f t="shared" si="1"/>
        <v>80</v>
      </c>
      <c r="I12" s="174">
        <f t="shared" si="2"/>
        <v>56.42777777777778</v>
      </c>
      <c r="J12" s="174">
        <f t="shared" si="3"/>
        <v>0</v>
      </c>
      <c r="K12" s="125">
        <v>0</v>
      </c>
      <c r="L12" s="63">
        <v>56.42777777777778</v>
      </c>
      <c r="M12" s="168">
        <v>80</v>
      </c>
      <c r="N12" s="62">
        <v>0</v>
      </c>
      <c r="O12" s="62">
        <v>0</v>
      </c>
      <c r="P12" s="35">
        <f t="shared" si="4"/>
        <v>136.42777777777778</v>
      </c>
      <c r="R12" s="39"/>
      <c r="S12" s="39"/>
      <c r="T12" s="39"/>
      <c r="U12" s="39"/>
      <c r="V12" s="39"/>
      <c r="W12" s="39"/>
      <c r="X12" s="91"/>
      <c r="Y12" s="39"/>
      <c r="Z12" s="39"/>
      <c r="AA12" s="39"/>
    </row>
    <row r="13" spans="1:27" ht="15" customHeight="1">
      <c r="A13" s="49">
        <v>4</v>
      </c>
      <c r="B13" s="123" t="s">
        <v>360</v>
      </c>
      <c r="C13" s="123">
        <v>8889</v>
      </c>
      <c r="D13" s="123" t="s">
        <v>361</v>
      </c>
      <c r="E13" s="29">
        <v>8890</v>
      </c>
      <c r="F13" s="79">
        <v>62.37</v>
      </c>
      <c r="G13" s="124">
        <f t="shared" si="0"/>
        <v>62.37</v>
      </c>
      <c r="H13" s="32">
        <f t="shared" si="1"/>
        <v>62.37</v>
      </c>
      <c r="I13" s="32">
        <f t="shared" si="2"/>
        <v>0</v>
      </c>
      <c r="J13" s="32">
        <f t="shared" si="3"/>
        <v>0</v>
      </c>
      <c r="K13" s="125">
        <v>0</v>
      </c>
      <c r="L13" s="83">
        <v>0</v>
      </c>
      <c r="M13" s="59">
        <v>62.37</v>
      </c>
      <c r="N13" s="62">
        <v>0</v>
      </c>
      <c r="O13" s="62">
        <v>0</v>
      </c>
      <c r="P13" s="35">
        <f t="shared" si="4"/>
        <v>62.37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5.75">
      <c r="A14" s="49">
        <v>5</v>
      </c>
      <c r="B14" s="123" t="s">
        <v>362</v>
      </c>
      <c r="C14" s="123">
        <v>4357</v>
      </c>
      <c r="D14" s="123" t="s">
        <v>363</v>
      </c>
      <c r="E14" s="29">
        <v>8920</v>
      </c>
      <c r="F14" s="129">
        <f>IF(AND(L14&gt;0,E14&gt;0),SUM(H14:J14),"0")</f>
        <v>43.06111111111111</v>
      </c>
      <c r="G14" s="124">
        <f t="shared" si="0"/>
        <v>43.06111111111111</v>
      </c>
      <c r="H14" s="32">
        <f t="shared" si="1"/>
        <v>43.06111111111111</v>
      </c>
      <c r="I14" s="32">
        <f t="shared" si="2"/>
        <v>0</v>
      </c>
      <c r="J14" s="32">
        <f t="shared" si="3"/>
        <v>0</v>
      </c>
      <c r="K14" s="125">
        <v>0</v>
      </c>
      <c r="L14" s="130">
        <v>43.06111111111111</v>
      </c>
      <c r="M14" s="131">
        <v>0</v>
      </c>
      <c r="N14" s="62">
        <v>0</v>
      </c>
      <c r="O14" s="62">
        <v>0</v>
      </c>
      <c r="P14" s="35">
        <f t="shared" si="4"/>
        <v>43.06111111111111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3" customFormat="1" ht="15" customHeight="1">
      <c r="A15" s="49">
        <v>6</v>
      </c>
      <c r="B15" s="123" t="s">
        <v>364</v>
      </c>
      <c r="C15" s="123">
        <v>589</v>
      </c>
      <c r="D15" s="123" t="s">
        <v>365</v>
      </c>
      <c r="E15" s="29">
        <v>4126</v>
      </c>
      <c r="F15" s="79">
        <f>IF(AND(L15&gt;0,E15&gt;0),SUM(H15:J15),"0")</f>
        <v>25.744444444444447</v>
      </c>
      <c r="G15" s="124">
        <f t="shared" si="0"/>
        <v>25.744444444444447</v>
      </c>
      <c r="H15" s="32">
        <f t="shared" si="1"/>
        <v>25.744444444444447</v>
      </c>
      <c r="I15" s="32">
        <f t="shared" si="2"/>
        <v>0</v>
      </c>
      <c r="J15" s="32">
        <f t="shared" si="3"/>
        <v>0</v>
      </c>
      <c r="K15" s="125">
        <v>0</v>
      </c>
      <c r="L15" s="132">
        <v>25.744444444444447</v>
      </c>
      <c r="M15" s="131">
        <v>0</v>
      </c>
      <c r="N15" s="62">
        <v>0</v>
      </c>
      <c r="O15" s="62">
        <v>0</v>
      </c>
      <c r="P15" s="35">
        <f t="shared" si="4"/>
        <v>25.744444444444447</v>
      </c>
      <c r="R15" s="7"/>
      <c r="S15" s="7"/>
      <c r="T15" s="7"/>
      <c r="U15" s="7"/>
      <c r="V15" s="7"/>
      <c r="W15" s="7"/>
      <c r="X15" s="133"/>
      <c r="Y15" s="7"/>
      <c r="Z15" s="7"/>
      <c r="AA15" s="7"/>
    </row>
    <row r="16" spans="1:27" s="3" customFormat="1" ht="15.75">
      <c r="A16" s="49">
        <v>7</v>
      </c>
      <c r="B16" s="123" t="s">
        <v>366</v>
      </c>
      <c r="C16" s="123">
        <v>13197</v>
      </c>
      <c r="D16" s="123" t="s">
        <v>367</v>
      </c>
      <c r="E16" s="29">
        <v>14260</v>
      </c>
      <c r="F16" s="79">
        <f>IF(AND(L16&gt;0,E16&gt;0),SUM(H16:J16),"0")</f>
        <v>25.46666666666667</v>
      </c>
      <c r="G16" s="124">
        <f t="shared" si="0"/>
        <v>25.46666666666667</v>
      </c>
      <c r="H16" s="32">
        <f t="shared" si="1"/>
        <v>25.46666666666667</v>
      </c>
      <c r="I16" s="32">
        <f t="shared" si="2"/>
        <v>0</v>
      </c>
      <c r="J16" s="32">
        <f t="shared" si="3"/>
        <v>0</v>
      </c>
      <c r="K16" s="125">
        <v>0</v>
      </c>
      <c r="L16" s="132">
        <v>25.46666666666667</v>
      </c>
      <c r="M16" s="131">
        <v>0</v>
      </c>
      <c r="N16" s="62">
        <v>0</v>
      </c>
      <c r="O16" s="62">
        <v>0</v>
      </c>
      <c r="P16" s="35">
        <f t="shared" si="4"/>
        <v>25.46666666666667</v>
      </c>
      <c r="R16" s="7"/>
      <c r="S16" s="7"/>
      <c r="T16" s="7"/>
      <c r="U16" s="7"/>
      <c r="V16" s="7"/>
      <c r="W16" s="7"/>
      <c r="X16" s="133"/>
      <c r="Y16" s="7"/>
      <c r="Z16" s="7"/>
      <c r="AA16" s="7"/>
    </row>
    <row r="17" spans="1:27" s="3" customFormat="1" ht="15" customHeight="1">
      <c r="A17" s="49">
        <v>8</v>
      </c>
      <c r="B17" s="123" t="s">
        <v>368</v>
      </c>
      <c r="C17" s="123">
        <v>6930</v>
      </c>
      <c r="D17" s="123" t="s">
        <v>369</v>
      </c>
      <c r="E17" s="29">
        <v>8115</v>
      </c>
      <c r="F17" s="79">
        <f>IF(AND(L17&gt;0,E17&gt;0),SUM(H17:J17),"0")</f>
        <v>23.96111111111111</v>
      </c>
      <c r="G17" s="124">
        <f t="shared" si="0"/>
        <v>23.96111111111111</v>
      </c>
      <c r="H17" s="32">
        <f t="shared" si="1"/>
        <v>23.96111111111111</v>
      </c>
      <c r="I17" s="32">
        <f t="shared" si="2"/>
        <v>0</v>
      </c>
      <c r="J17" s="32">
        <f t="shared" si="3"/>
        <v>0</v>
      </c>
      <c r="K17" s="125">
        <v>0</v>
      </c>
      <c r="L17" s="132">
        <v>23.96111111111111</v>
      </c>
      <c r="M17" s="131">
        <v>0</v>
      </c>
      <c r="N17" s="62">
        <v>0</v>
      </c>
      <c r="O17" s="62">
        <v>0</v>
      </c>
      <c r="P17" s="35">
        <f t="shared" si="4"/>
        <v>23.96111111111111</v>
      </c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3" customFormat="1" ht="15" customHeight="1">
      <c r="A18" s="49">
        <v>9</v>
      </c>
      <c r="B18" s="123" t="s">
        <v>370</v>
      </c>
      <c r="C18" s="123">
        <v>17705</v>
      </c>
      <c r="D18" s="123" t="s">
        <v>371</v>
      </c>
      <c r="E18" s="29">
        <v>17706</v>
      </c>
      <c r="F18" s="79">
        <f aca="true" t="shared" si="5" ref="F18:F25">IF(AND(L18&gt;0,E18&gt;0),SUM(H18:J18),"0")</f>
        <v>10.044444444444451</v>
      </c>
      <c r="G18" s="124">
        <f t="shared" si="0"/>
        <v>10.044444444444451</v>
      </c>
      <c r="H18" s="32">
        <f t="shared" si="1"/>
        <v>10.044444444444451</v>
      </c>
      <c r="I18" s="32">
        <f t="shared" si="2"/>
        <v>0</v>
      </c>
      <c r="J18" s="32">
        <f t="shared" si="3"/>
        <v>0</v>
      </c>
      <c r="K18" s="125">
        <v>0</v>
      </c>
      <c r="L18" s="132">
        <v>10.044444444444451</v>
      </c>
      <c r="M18" s="131">
        <v>0</v>
      </c>
      <c r="N18" s="62">
        <v>0</v>
      </c>
      <c r="O18" s="62">
        <v>0</v>
      </c>
      <c r="P18" s="35">
        <f t="shared" si="4"/>
        <v>10.044444444444451</v>
      </c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3" customFormat="1" ht="15" customHeight="1">
      <c r="A19" s="49">
        <v>10</v>
      </c>
      <c r="B19" s="123" t="s">
        <v>372</v>
      </c>
      <c r="C19" s="123">
        <v>5708</v>
      </c>
      <c r="D19" s="123" t="s">
        <v>373</v>
      </c>
      <c r="E19" s="29">
        <v>19855</v>
      </c>
      <c r="F19" s="129">
        <f t="shared" si="5"/>
        <v>8.527777777777771</v>
      </c>
      <c r="G19" s="134">
        <f t="shared" si="0"/>
        <v>8.527777777777771</v>
      </c>
      <c r="H19" s="32">
        <f t="shared" si="1"/>
        <v>8.527777777777771</v>
      </c>
      <c r="I19" s="32">
        <f t="shared" si="2"/>
        <v>0</v>
      </c>
      <c r="J19" s="32">
        <f t="shared" si="3"/>
        <v>0</v>
      </c>
      <c r="K19" s="125">
        <v>0</v>
      </c>
      <c r="L19" s="136">
        <v>8.527777777777771</v>
      </c>
      <c r="M19" s="131">
        <v>0</v>
      </c>
      <c r="N19" s="62">
        <v>0</v>
      </c>
      <c r="O19" s="62">
        <v>0</v>
      </c>
      <c r="P19" s="35">
        <f t="shared" si="4"/>
        <v>8.527777777777771</v>
      </c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16" ht="15.75">
      <c r="A20" s="49">
        <v>11</v>
      </c>
      <c r="B20" s="123" t="s">
        <v>374</v>
      </c>
      <c r="C20" s="123">
        <v>15754</v>
      </c>
      <c r="D20" s="123" t="s">
        <v>375</v>
      </c>
      <c r="E20" s="29">
        <v>9785</v>
      </c>
      <c r="F20" s="77">
        <f>IF(AND(L20&gt;0,E20&gt;0),SUM(H20:J20),"0")</f>
        <v>0.75555555555556</v>
      </c>
      <c r="G20" s="124">
        <f>SUM(H20:J20)</f>
        <v>0.75555555555556</v>
      </c>
      <c r="H20" s="32">
        <f>MAX(K20:O20)</f>
        <v>0.75555555555556</v>
      </c>
      <c r="I20" s="32">
        <f>LARGE((K20:O20),2)</f>
        <v>0</v>
      </c>
      <c r="J20" s="32">
        <f>LARGE((K20:O20),3)</f>
        <v>0</v>
      </c>
      <c r="K20" s="125">
        <v>0</v>
      </c>
      <c r="L20" s="132">
        <v>0.75555555555556</v>
      </c>
      <c r="M20" s="131">
        <v>0</v>
      </c>
      <c r="N20" s="62">
        <v>0</v>
      </c>
      <c r="O20" s="62">
        <v>0</v>
      </c>
      <c r="P20" s="35">
        <f>SUM(K20:O20)</f>
        <v>0.75555555555556</v>
      </c>
    </row>
    <row r="21" spans="1:16" ht="15.75">
      <c r="A21" s="49">
        <v>12</v>
      </c>
      <c r="B21" s="180" t="s">
        <v>551</v>
      </c>
      <c r="C21" s="180">
        <v>20384</v>
      </c>
      <c r="D21" s="180" t="s">
        <v>552</v>
      </c>
      <c r="E21" s="171">
        <v>20383</v>
      </c>
      <c r="F21" s="172" t="str">
        <f>IF(AND(L21&gt;0,E21&gt;0),SUM(H21:J21),"0")</f>
        <v>0</v>
      </c>
      <c r="G21" s="173">
        <f>SUM(H21:J21)</f>
        <v>0</v>
      </c>
      <c r="H21" s="174">
        <f>MAX(K21:O21)</f>
        <v>0</v>
      </c>
      <c r="I21" s="174">
        <f>LARGE((K21:O21),2)</f>
        <v>0</v>
      </c>
      <c r="J21" s="174">
        <f>LARGE((K21:O21),3)</f>
        <v>0</v>
      </c>
      <c r="K21" s="125">
        <v>0</v>
      </c>
      <c r="L21" s="132">
        <v>0</v>
      </c>
      <c r="M21" s="183">
        <v>0</v>
      </c>
      <c r="N21" s="62">
        <v>0</v>
      </c>
      <c r="O21" s="62">
        <v>0</v>
      </c>
      <c r="P21" s="35">
        <f>SUM(K21:O21)</f>
        <v>0</v>
      </c>
    </row>
    <row r="22" spans="1:16" ht="15.75">
      <c r="A22" s="49">
        <v>13</v>
      </c>
      <c r="B22" s="176" t="s">
        <v>553</v>
      </c>
      <c r="C22" s="184">
        <v>0</v>
      </c>
      <c r="D22" s="176" t="s">
        <v>554</v>
      </c>
      <c r="E22" s="184">
        <v>0</v>
      </c>
      <c r="F22" s="79" t="str">
        <f>IF(AND(L22&gt;0,E22&gt;0),SUM(H22:J22),"0")</f>
        <v>0</v>
      </c>
      <c r="G22" s="124">
        <f>SUM(H22:J22)</f>
        <v>160</v>
      </c>
      <c r="H22" s="32">
        <f>MAX(K22:O22)</f>
        <v>160</v>
      </c>
      <c r="I22" s="32">
        <f>LARGE((K22:O22),2)</f>
        <v>0</v>
      </c>
      <c r="J22" s="32">
        <f>LARGE((K22:O22),3)</f>
        <v>0</v>
      </c>
      <c r="K22" s="125">
        <v>0</v>
      </c>
      <c r="L22" s="125">
        <v>0</v>
      </c>
      <c r="M22" s="62">
        <v>0</v>
      </c>
      <c r="N22" s="231">
        <v>160</v>
      </c>
      <c r="O22" s="62">
        <v>0</v>
      </c>
      <c r="P22" s="35">
        <f>SUM(K22:O22)</f>
        <v>160</v>
      </c>
    </row>
    <row r="23" spans="1:16" ht="15.75">
      <c r="A23" s="49">
        <v>13</v>
      </c>
      <c r="B23" s="29" t="s">
        <v>376</v>
      </c>
      <c r="C23" s="181">
        <v>0</v>
      </c>
      <c r="D23" s="29" t="s">
        <v>377</v>
      </c>
      <c r="E23" s="181">
        <v>0</v>
      </c>
      <c r="F23" s="169" t="str">
        <f>IF(AND(L23&gt;0,E23&gt;0),SUM(H23:J23),"0")</f>
        <v>0</v>
      </c>
      <c r="G23" s="134">
        <f>SUM(H23:J23)</f>
        <v>1.86</v>
      </c>
      <c r="H23" s="170">
        <f>MAX(K23:O23)</f>
        <v>1.86</v>
      </c>
      <c r="I23" s="170">
        <f>LARGE((K23:O23),2)</f>
        <v>0</v>
      </c>
      <c r="J23" s="170">
        <f>LARGE((K23:O23),3)</f>
        <v>0</v>
      </c>
      <c r="K23" s="125">
        <v>0</v>
      </c>
      <c r="L23" s="182">
        <v>0</v>
      </c>
      <c r="M23" s="130">
        <v>1.86</v>
      </c>
      <c r="N23" s="62">
        <v>0</v>
      </c>
      <c r="O23" s="62">
        <v>0</v>
      </c>
      <c r="P23" s="35">
        <f>SUM(K23:O23)</f>
        <v>1.86</v>
      </c>
    </row>
    <row r="24" spans="1:16" ht="15.75">
      <c r="A24" s="49">
        <v>13</v>
      </c>
      <c r="B24" s="171" t="s">
        <v>378</v>
      </c>
      <c r="C24" s="175">
        <v>0</v>
      </c>
      <c r="D24" s="171" t="s">
        <v>379</v>
      </c>
      <c r="E24" s="175">
        <v>0</v>
      </c>
      <c r="F24" s="172" t="str">
        <f t="shared" si="5"/>
        <v>0</v>
      </c>
      <c r="G24" s="173">
        <f t="shared" si="0"/>
        <v>0</v>
      </c>
      <c r="H24" s="174">
        <f t="shared" si="1"/>
        <v>0</v>
      </c>
      <c r="I24" s="174">
        <f t="shared" si="2"/>
        <v>0</v>
      </c>
      <c r="J24" s="174">
        <f t="shared" si="3"/>
        <v>0</v>
      </c>
      <c r="K24" s="125">
        <v>0</v>
      </c>
      <c r="L24" s="125">
        <v>0</v>
      </c>
      <c r="M24" s="168">
        <v>0</v>
      </c>
      <c r="N24" s="62">
        <v>0</v>
      </c>
      <c r="O24" s="62">
        <v>0</v>
      </c>
      <c r="P24" s="35">
        <f t="shared" si="4"/>
        <v>0</v>
      </c>
    </row>
    <row r="25" spans="1:16" ht="15.75">
      <c r="A25" s="167">
        <v>13</v>
      </c>
      <c r="B25" s="171" t="s">
        <v>380</v>
      </c>
      <c r="C25" s="175">
        <v>0</v>
      </c>
      <c r="D25" s="171" t="s">
        <v>381</v>
      </c>
      <c r="E25" s="175">
        <v>0</v>
      </c>
      <c r="F25" s="172" t="str">
        <f t="shared" si="5"/>
        <v>0</v>
      </c>
      <c r="G25" s="173">
        <f t="shared" si="0"/>
        <v>0</v>
      </c>
      <c r="H25" s="174">
        <f t="shared" si="1"/>
        <v>0</v>
      </c>
      <c r="I25" s="174">
        <f t="shared" si="2"/>
        <v>0</v>
      </c>
      <c r="J25" s="174">
        <f t="shared" si="3"/>
        <v>0</v>
      </c>
      <c r="K25" s="125">
        <v>0</v>
      </c>
      <c r="L25" s="125">
        <v>0</v>
      </c>
      <c r="M25" s="168">
        <v>0</v>
      </c>
      <c r="N25" s="62">
        <v>0</v>
      </c>
      <c r="O25" s="62">
        <v>0</v>
      </c>
      <c r="P25" s="35">
        <f t="shared" si="4"/>
        <v>0</v>
      </c>
    </row>
  </sheetData>
  <sheetProtection/>
  <mergeCells count="5">
    <mergeCell ref="A2:B5"/>
    <mergeCell ref="D2:K5"/>
    <mergeCell ref="M2:P5"/>
    <mergeCell ref="F7:G7"/>
    <mergeCell ref="K7:N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96"/>
  <sheetViews>
    <sheetView zoomScale="75" zoomScaleNormal="75" zoomScalePageLayoutView="0" workbookViewId="0" topLeftCell="A1">
      <selection activeCell="Q3" sqref="Q3"/>
    </sheetView>
  </sheetViews>
  <sheetFormatPr defaultColWidth="11.421875" defaultRowHeight="12.75"/>
  <cols>
    <col min="1" max="1" width="8.7109375" style="3" customWidth="1"/>
    <col min="2" max="2" width="36.8515625" style="3" customWidth="1"/>
    <col min="3" max="3" width="9.7109375" style="3" customWidth="1"/>
    <col min="4" max="4" width="27.421875" style="3" customWidth="1"/>
    <col min="5" max="5" width="9.7109375" style="3" customWidth="1"/>
    <col min="6" max="6" width="9.8515625" style="3" customWidth="1"/>
    <col min="7" max="7" width="17.7109375" style="3" customWidth="1"/>
    <col min="8" max="8" width="9.8515625" style="3" customWidth="1"/>
    <col min="9" max="10" width="8.57421875" style="3" customWidth="1"/>
    <col min="11" max="11" width="14.57421875" style="3" customWidth="1"/>
    <col min="12" max="12" width="13.421875" style="4" customWidth="1"/>
    <col min="13" max="13" width="11.00390625" style="3" customWidth="1"/>
    <col min="14" max="14" width="12.00390625" style="3" customWidth="1"/>
    <col min="15" max="15" width="9.57421875" style="5" customWidth="1"/>
    <col min="16" max="16" width="10.7109375" style="6" customWidth="1"/>
    <col min="17" max="17" width="11.421875" style="3" customWidth="1"/>
    <col min="18" max="18" width="26.00390625" style="7" customWidth="1"/>
    <col min="19" max="19" width="11.421875" style="7" customWidth="1"/>
    <col min="20" max="20" width="20.00390625" style="7" customWidth="1"/>
    <col min="21" max="21" width="11.421875" style="7" customWidth="1"/>
    <col min="22" max="22" width="17.7109375" style="7" customWidth="1"/>
    <col min="23" max="27" width="11.421875" style="7" customWidth="1"/>
    <col min="28" max="16384" width="11.421875" style="3" customWidth="1"/>
  </cols>
  <sheetData>
    <row r="1" ht="19.5" customHeight="1"/>
    <row r="2" spans="1:16" ht="19.5" customHeight="1">
      <c r="A2" s="185" t="s">
        <v>0</v>
      </c>
      <c r="B2" s="185"/>
      <c r="D2" s="186" t="s">
        <v>382</v>
      </c>
      <c r="E2" s="186"/>
      <c r="F2" s="186"/>
      <c r="G2" s="186"/>
      <c r="H2" s="186"/>
      <c r="I2" s="186"/>
      <c r="J2" s="186"/>
      <c r="K2" s="186"/>
      <c r="M2" s="187"/>
      <c r="N2" s="187"/>
      <c r="O2" s="187"/>
      <c r="P2" s="187"/>
    </row>
    <row r="3" spans="1:16" ht="19.5" customHeight="1">
      <c r="A3" s="185"/>
      <c r="B3" s="185"/>
      <c r="D3" s="186"/>
      <c r="E3" s="186"/>
      <c r="F3" s="186"/>
      <c r="G3" s="186"/>
      <c r="H3" s="186"/>
      <c r="I3" s="186"/>
      <c r="J3" s="186"/>
      <c r="K3" s="186"/>
      <c r="M3" s="187"/>
      <c r="N3" s="187"/>
      <c r="O3" s="187"/>
      <c r="P3" s="187"/>
    </row>
    <row r="4" spans="1:16" ht="19.5" customHeight="1">
      <c r="A4" s="185"/>
      <c r="B4" s="185"/>
      <c r="D4" s="186"/>
      <c r="E4" s="186"/>
      <c r="F4" s="186"/>
      <c r="G4" s="186"/>
      <c r="H4" s="186"/>
      <c r="I4" s="186"/>
      <c r="J4" s="186"/>
      <c r="K4" s="186"/>
      <c r="M4" s="187"/>
      <c r="N4" s="187"/>
      <c r="O4" s="187"/>
      <c r="P4" s="187"/>
    </row>
    <row r="5" spans="1:16" ht="19.5" customHeight="1">
      <c r="A5" s="185"/>
      <c r="B5" s="185"/>
      <c r="D5" s="186"/>
      <c r="E5" s="186"/>
      <c r="F5" s="186"/>
      <c r="G5" s="186"/>
      <c r="H5" s="186"/>
      <c r="I5" s="186"/>
      <c r="J5" s="186"/>
      <c r="K5" s="186"/>
      <c r="M5" s="187"/>
      <c r="N5" s="187"/>
      <c r="O5" s="187"/>
      <c r="P5" s="187"/>
    </row>
    <row r="6" ht="19.5" customHeight="1"/>
    <row r="7" spans="4:15" ht="19.5" customHeight="1">
      <c r="D7" s="46" t="s">
        <v>26</v>
      </c>
      <c r="E7" s="47" t="s">
        <v>28</v>
      </c>
      <c r="F7" s="190" t="s">
        <v>26</v>
      </c>
      <c r="G7" s="190"/>
      <c r="H7" s="48" t="s">
        <v>168</v>
      </c>
      <c r="J7" s="5"/>
      <c r="K7" s="189" t="s">
        <v>2</v>
      </c>
      <c r="L7" s="189"/>
      <c r="M7" s="189"/>
      <c r="N7" s="189"/>
      <c r="O7" s="10"/>
    </row>
    <row r="8" spans="10:12" ht="19.5" customHeight="1">
      <c r="J8" s="5"/>
      <c r="L8" s="3"/>
    </row>
    <row r="9" spans="1:16" ht="57.75" customHeight="1">
      <c r="A9" s="19" t="s">
        <v>3</v>
      </c>
      <c r="B9" s="20" t="s">
        <v>347</v>
      </c>
      <c r="C9" s="20" t="s">
        <v>5</v>
      </c>
      <c r="D9" s="20" t="s">
        <v>348</v>
      </c>
      <c r="E9" s="20" t="s">
        <v>5</v>
      </c>
      <c r="F9" s="21" t="s">
        <v>169</v>
      </c>
      <c r="G9" s="22" t="s">
        <v>349</v>
      </c>
      <c r="H9" s="23" t="s">
        <v>220</v>
      </c>
      <c r="I9" s="24" t="s">
        <v>287</v>
      </c>
      <c r="J9" s="23" t="s">
        <v>350</v>
      </c>
      <c r="K9" s="25" t="s">
        <v>12</v>
      </c>
      <c r="L9" s="25" t="s">
        <v>351</v>
      </c>
      <c r="M9" s="26" t="s">
        <v>352</v>
      </c>
      <c r="N9" s="25" t="s">
        <v>353</v>
      </c>
      <c r="O9" s="25" t="s">
        <v>557</v>
      </c>
      <c r="P9" s="27" t="s">
        <v>7</v>
      </c>
    </row>
    <row r="10" spans="1:16" ht="15.75">
      <c r="A10" s="98">
        <v>1</v>
      </c>
      <c r="B10" s="147" t="s">
        <v>383</v>
      </c>
      <c r="C10" s="147">
        <v>14650</v>
      </c>
      <c r="D10" s="151" t="s">
        <v>384</v>
      </c>
      <c r="E10" s="148">
        <v>20276</v>
      </c>
      <c r="F10" s="51">
        <f>IF(AND(L10&gt;0,E10&gt;0),SUM(H10:J10),"0")</f>
        <v>350.9477777777778</v>
      </c>
      <c r="G10" s="52">
        <f aca="true" t="shared" si="0" ref="G10:G41">SUM(H10:J10)</f>
        <v>350.9477777777778</v>
      </c>
      <c r="H10" s="139">
        <f aca="true" t="shared" si="1" ref="H10:H41">MAX(K10:O10)</f>
        <v>131.96</v>
      </c>
      <c r="I10" s="139">
        <f aca="true" t="shared" si="2" ref="I10:I41">LARGE((K10:O10),2)</f>
        <v>119.61</v>
      </c>
      <c r="J10" s="139">
        <f aca="true" t="shared" si="3" ref="J10:J41">LARGE((K10:O10),3)</f>
        <v>99.37777777777778</v>
      </c>
      <c r="K10" s="140">
        <v>0</v>
      </c>
      <c r="L10" s="141">
        <v>99.37777777777778</v>
      </c>
      <c r="M10" s="141">
        <v>119.61</v>
      </c>
      <c r="N10" s="191">
        <v>131.96</v>
      </c>
      <c r="O10" s="142">
        <v>0</v>
      </c>
      <c r="P10" s="143">
        <f aca="true" t="shared" si="4" ref="P10:P41">SUM(K10:O10)</f>
        <v>350.9477777777778</v>
      </c>
    </row>
    <row r="11" spans="1:16" ht="15.75">
      <c r="A11" s="98">
        <v>2</v>
      </c>
      <c r="B11" s="147" t="s">
        <v>385</v>
      </c>
      <c r="C11" s="147">
        <v>19713</v>
      </c>
      <c r="D11" s="151" t="s">
        <v>386</v>
      </c>
      <c r="E11" s="148">
        <v>20381</v>
      </c>
      <c r="F11" s="51">
        <f>IF(AND(L11&gt;0,E11&gt;0),SUM(H11:J11),"0")</f>
        <v>331.35555555555555</v>
      </c>
      <c r="G11" s="144">
        <f t="shared" si="0"/>
        <v>331.35555555555555</v>
      </c>
      <c r="H11" s="145">
        <f t="shared" si="1"/>
        <v>134.17</v>
      </c>
      <c r="I11" s="145">
        <f t="shared" si="2"/>
        <v>100.58</v>
      </c>
      <c r="J11" s="145">
        <f t="shared" si="3"/>
        <v>96.60555555555555</v>
      </c>
      <c r="K11" s="135">
        <v>0</v>
      </c>
      <c r="L11" s="146">
        <v>96.60555555555555</v>
      </c>
      <c r="M11" s="146">
        <v>100.58</v>
      </c>
      <c r="N11" s="192">
        <v>134.17</v>
      </c>
      <c r="O11" s="137">
        <v>0</v>
      </c>
      <c r="P11" s="138">
        <f t="shared" si="4"/>
        <v>331.3555555555555</v>
      </c>
    </row>
    <row r="12" spans="1:16" ht="15.75">
      <c r="A12" s="98">
        <v>3</v>
      </c>
      <c r="B12" s="151" t="s">
        <v>391</v>
      </c>
      <c r="C12" s="147">
        <v>761</v>
      </c>
      <c r="D12" s="147" t="s">
        <v>392</v>
      </c>
      <c r="E12" s="148">
        <v>7554</v>
      </c>
      <c r="F12" s="51">
        <f>IF(AND(L12&gt;0,E12&gt;0),SUM(H12:J12),"0")</f>
        <v>291.31111111111113</v>
      </c>
      <c r="G12" s="57">
        <f t="shared" si="0"/>
        <v>291.31111111111113</v>
      </c>
      <c r="H12" s="149">
        <f t="shared" si="1"/>
        <v>160</v>
      </c>
      <c r="I12" s="149">
        <f t="shared" si="2"/>
        <v>131.3111111111111</v>
      </c>
      <c r="J12" s="149">
        <f t="shared" si="3"/>
        <v>0</v>
      </c>
      <c r="K12" s="126">
        <v>0</v>
      </c>
      <c r="L12" s="150">
        <v>131.3111111111111</v>
      </c>
      <c r="M12" s="127">
        <v>0</v>
      </c>
      <c r="N12" s="193">
        <v>160</v>
      </c>
      <c r="O12" s="127">
        <v>0</v>
      </c>
      <c r="P12" s="128">
        <f t="shared" si="4"/>
        <v>291.31111111111113</v>
      </c>
    </row>
    <row r="13" spans="1:16" ht="15.75">
      <c r="A13" s="98">
        <v>4</v>
      </c>
      <c r="B13" s="147" t="s">
        <v>397</v>
      </c>
      <c r="C13" s="147">
        <v>14651</v>
      </c>
      <c r="D13" s="151" t="s">
        <v>398</v>
      </c>
      <c r="E13" s="148">
        <v>18083</v>
      </c>
      <c r="F13" s="51">
        <f>IF(AND(L13&gt;0,E13&gt;0),SUM(H13:J13),"0")</f>
        <v>199.60444444444443</v>
      </c>
      <c r="G13" s="52">
        <f t="shared" si="0"/>
        <v>199.60444444444443</v>
      </c>
      <c r="H13" s="139">
        <f t="shared" si="1"/>
        <v>124.66</v>
      </c>
      <c r="I13" s="139">
        <f t="shared" si="2"/>
        <v>74.94444444444444</v>
      </c>
      <c r="J13" s="139">
        <f t="shared" si="3"/>
        <v>0</v>
      </c>
      <c r="K13" s="140">
        <v>0</v>
      </c>
      <c r="L13" s="141">
        <v>74.94444444444444</v>
      </c>
      <c r="M13" s="142">
        <v>0</v>
      </c>
      <c r="N13" s="191">
        <v>124.66</v>
      </c>
      <c r="O13" s="142">
        <v>0</v>
      </c>
      <c r="P13" s="143">
        <f t="shared" si="4"/>
        <v>199.60444444444443</v>
      </c>
    </row>
    <row r="14" spans="1:16" ht="15.75">
      <c r="A14" s="98">
        <v>5</v>
      </c>
      <c r="B14" s="245" t="s">
        <v>387</v>
      </c>
      <c r="C14" s="245">
        <v>147</v>
      </c>
      <c r="D14" s="245" t="s">
        <v>388</v>
      </c>
      <c r="E14" s="233">
        <v>198</v>
      </c>
      <c r="F14" s="234">
        <f>IF(AND(L14&gt;0,E14&gt;0),SUM(H14:J14),"0")</f>
        <v>160</v>
      </c>
      <c r="G14" s="246">
        <f t="shared" si="0"/>
        <v>160</v>
      </c>
      <c r="H14" s="247">
        <f t="shared" si="1"/>
        <v>160</v>
      </c>
      <c r="I14" s="247">
        <f t="shared" si="2"/>
        <v>0</v>
      </c>
      <c r="J14" s="247">
        <f t="shared" si="3"/>
        <v>0</v>
      </c>
      <c r="K14" s="248">
        <v>0</v>
      </c>
      <c r="L14" s="249">
        <v>160</v>
      </c>
      <c r="M14" s="137">
        <v>0</v>
      </c>
      <c r="N14" s="250">
        <v>0</v>
      </c>
      <c r="O14" s="250">
        <v>0</v>
      </c>
      <c r="P14" s="251">
        <f t="shared" si="4"/>
        <v>160</v>
      </c>
    </row>
    <row r="15" spans="1:16" ht="15.75">
      <c r="A15" s="232">
        <v>6</v>
      </c>
      <c r="B15" s="236" t="s">
        <v>389</v>
      </c>
      <c r="C15" s="236">
        <v>10984</v>
      </c>
      <c r="D15" s="236" t="s">
        <v>390</v>
      </c>
      <c r="E15" s="235">
        <v>2425</v>
      </c>
      <c r="F15" s="199">
        <v>137.5</v>
      </c>
      <c r="G15" s="203">
        <f t="shared" si="0"/>
        <v>137.5</v>
      </c>
      <c r="H15" s="237">
        <f t="shared" si="1"/>
        <v>137.5</v>
      </c>
      <c r="I15" s="237">
        <f t="shared" si="2"/>
        <v>0</v>
      </c>
      <c r="J15" s="237">
        <f t="shared" si="3"/>
        <v>0</v>
      </c>
      <c r="K15" s="238">
        <v>0</v>
      </c>
      <c r="L15" s="240">
        <v>0</v>
      </c>
      <c r="M15" s="243">
        <v>137.5</v>
      </c>
      <c r="N15" s="240">
        <v>0</v>
      </c>
      <c r="O15" s="240">
        <v>0</v>
      </c>
      <c r="P15" s="241">
        <f t="shared" si="4"/>
        <v>137.5</v>
      </c>
    </row>
    <row r="16" spans="1:16" ht="15.75">
      <c r="A16" s="232">
        <v>7</v>
      </c>
      <c r="B16" s="236" t="s">
        <v>429</v>
      </c>
      <c r="C16" s="236">
        <v>19344</v>
      </c>
      <c r="D16" s="236" t="s">
        <v>430</v>
      </c>
      <c r="E16" s="236">
        <v>21220</v>
      </c>
      <c r="F16" s="199">
        <f>IF(AND(L16&gt;0,E16&gt;0),SUM(H16:J16),"0")</f>
        <v>128.41777777777776</v>
      </c>
      <c r="G16" s="203">
        <f t="shared" si="0"/>
        <v>128.41777777777776</v>
      </c>
      <c r="H16" s="237">
        <f t="shared" si="1"/>
        <v>101.99</v>
      </c>
      <c r="I16" s="237">
        <f t="shared" si="2"/>
        <v>26.427777777777777</v>
      </c>
      <c r="J16" s="237">
        <f t="shared" si="3"/>
        <v>0</v>
      </c>
      <c r="K16" s="238">
        <v>0</v>
      </c>
      <c r="L16" s="243">
        <v>26.427777777777777</v>
      </c>
      <c r="M16" s="240">
        <v>0</v>
      </c>
      <c r="N16" s="252">
        <v>101.99</v>
      </c>
      <c r="O16" s="240">
        <v>0</v>
      </c>
      <c r="P16" s="241">
        <f t="shared" si="4"/>
        <v>128.41777777777776</v>
      </c>
    </row>
    <row r="17" spans="1:24" ht="15.75">
      <c r="A17" s="232">
        <v>8</v>
      </c>
      <c r="B17" s="244" t="s">
        <v>393</v>
      </c>
      <c r="C17" s="236">
        <v>3203</v>
      </c>
      <c r="D17" s="236" t="s">
        <v>394</v>
      </c>
      <c r="E17" s="235">
        <v>5702</v>
      </c>
      <c r="F17" s="199">
        <f>IF(AND(L17&gt;0,E17&gt;0),SUM(H17:J17),"0")</f>
        <v>113.70555555555555</v>
      </c>
      <c r="G17" s="203">
        <f t="shared" si="0"/>
        <v>113.70555555555555</v>
      </c>
      <c r="H17" s="237">
        <f t="shared" si="1"/>
        <v>113.70555555555555</v>
      </c>
      <c r="I17" s="237">
        <f t="shared" si="2"/>
        <v>0</v>
      </c>
      <c r="J17" s="237">
        <f t="shared" si="3"/>
        <v>0</v>
      </c>
      <c r="K17" s="238">
        <v>0</v>
      </c>
      <c r="L17" s="243">
        <v>113.70555555555555</v>
      </c>
      <c r="M17" s="240">
        <v>0</v>
      </c>
      <c r="N17" s="240">
        <v>0</v>
      </c>
      <c r="O17" s="240">
        <v>0</v>
      </c>
      <c r="P17" s="241">
        <f t="shared" si="4"/>
        <v>113.70555555555555</v>
      </c>
      <c r="X17" s="133"/>
    </row>
    <row r="18" spans="1:24" ht="15.75">
      <c r="A18" s="232">
        <v>9</v>
      </c>
      <c r="B18" s="236" t="s">
        <v>395</v>
      </c>
      <c r="C18" s="236">
        <v>14869</v>
      </c>
      <c r="D18" s="236" t="s">
        <v>396</v>
      </c>
      <c r="E18" s="235">
        <v>17933</v>
      </c>
      <c r="F18" s="199">
        <f>IF(AND(L18&gt;0,E18&gt;0),SUM(H18:J18),"0")</f>
        <v>96.48333333333333</v>
      </c>
      <c r="G18" s="203">
        <f t="shared" si="0"/>
        <v>96.48333333333333</v>
      </c>
      <c r="H18" s="237">
        <f t="shared" si="1"/>
        <v>96.48333333333333</v>
      </c>
      <c r="I18" s="237">
        <f t="shared" si="2"/>
        <v>0</v>
      </c>
      <c r="J18" s="237">
        <f t="shared" si="3"/>
        <v>0</v>
      </c>
      <c r="K18" s="238">
        <v>0</v>
      </c>
      <c r="L18" s="243">
        <v>96.48333333333333</v>
      </c>
      <c r="M18" s="240">
        <v>0</v>
      </c>
      <c r="N18" s="240">
        <v>0</v>
      </c>
      <c r="O18" s="240">
        <v>0</v>
      </c>
      <c r="P18" s="241">
        <f t="shared" si="4"/>
        <v>96.48333333333333</v>
      </c>
      <c r="X18" s="133"/>
    </row>
    <row r="19" spans="1:24" ht="15.75">
      <c r="A19" s="232">
        <v>10</v>
      </c>
      <c r="B19" s="235" t="s">
        <v>399</v>
      </c>
      <c r="C19" s="235">
        <v>18810</v>
      </c>
      <c r="D19" s="235" t="s">
        <v>400</v>
      </c>
      <c r="E19" s="235">
        <v>21140</v>
      </c>
      <c r="F19" s="199">
        <f>IF(AND(L19&gt;0,E19&gt;0),SUM(H19:J19),"0")</f>
        <v>73.55</v>
      </c>
      <c r="G19" s="203">
        <f t="shared" si="0"/>
        <v>73.55</v>
      </c>
      <c r="H19" s="237">
        <f t="shared" si="1"/>
        <v>73.55</v>
      </c>
      <c r="I19" s="237">
        <f t="shared" si="2"/>
        <v>0</v>
      </c>
      <c r="J19" s="237">
        <f t="shared" si="3"/>
        <v>0</v>
      </c>
      <c r="K19" s="238">
        <v>0</v>
      </c>
      <c r="L19" s="243">
        <v>73.55</v>
      </c>
      <c r="M19" s="240">
        <v>0</v>
      </c>
      <c r="N19" s="240">
        <v>0</v>
      </c>
      <c r="O19" s="240">
        <v>0</v>
      </c>
      <c r="P19" s="241">
        <f t="shared" si="4"/>
        <v>73.55</v>
      </c>
      <c r="X19" s="133"/>
    </row>
    <row r="20" spans="1:16" ht="15.75">
      <c r="A20" s="232">
        <v>11</v>
      </c>
      <c r="B20" s="235" t="s">
        <v>401</v>
      </c>
      <c r="C20" s="235">
        <v>12401</v>
      </c>
      <c r="D20" s="235" t="s">
        <v>402</v>
      </c>
      <c r="E20" s="236">
        <v>20874</v>
      </c>
      <c r="F20" s="199">
        <f>IF(AND(L20&gt;0,E20&gt;0),SUM(H20:J20),"0")</f>
        <v>68.32222222222222</v>
      </c>
      <c r="G20" s="203">
        <f t="shared" si="0"/>
        <v>68.32222222222222</v>
      </c>
      <c r="H20" s="237">
        <f t="shared" si="1"/>
        <v>68.32222222222222</v>
      </c>
      <c r="I20" s="237">
        <f t="shared" si="2"/>
        <v>0</v>
      </c>
      <c r="J20" s="237">
        <f t="shared" si="3"/>
        <v>0</v>
      </c>
      <c r="K20" s="238">
        <v>0</v>
      </c>
      <c r="L20" s="239">
        <v>68.32222222222222</v>
      </c>
      <c r="M20" s="240">
        <v>0</v>
      </c>
      <c r="N20" s="240">
        <v>0</v>
      </c>
      <c r="O20" s="240">
        <v>0</v>
      </c>
      <c r="P20" s="241">
        <f t="shared" si="4"/>
        <v>68.32222222222222</v>
      </c>
    </row>
    <row r="21" spans="1:16" ht="15.75">
      <c r="A21" s="232">
        <v>12</v>
      </c>
      <c r="B21" s="235" t="s">
        <v>403</v>
      </c>
      <c r="C21" s="235">
        <v>9775</v>
      </c>
      <c r="D21" s="242" t="s">
        <v>404</v>
      </c>
      <c r="E21" s="235">
        <v>11339</v>
      </c>
      <c r="F21" s="199">
        <v>62.9</v>
      </c>
      <c r="G21" s="203">
        <f t="shared" si="0"/>
        <v>62.9</v>
      </c>
      <c r="H21" s="237">
        <f t="shared" si="1"/>
        <v>62.9</v>
      </c>
      <c r="I21" s="237">
        <f t="shared" si="2"/>
        <v>0</v>
      </c>
      <c r="J21" s="237">
        <f t="shared" si="3"/>
        <v>0</v>
      </c>
      <c r="K21" s="238">
        <v>0</v>
      </c>
      <c r="L21" s="240">
        <v>0</v>
      </c>
      <c r="M21" s="239">
        <v>62.9</v>
      </c>
      <c r="N21" s="240">
        <v>0</v>
      </c>
      <c r="O21" s="240">
        <v>0</v>
      </c>
      <c r="P21" s="241">
        <f t="shared" si="4"/>
        <v>62.9</v>
      </c>
    </row>
    <row r="22" spans="1:24" ht="15.75">
      <c r="A22" s="232">
        <v>13</v>
      </c>
      <c r="B22" s="235" t="s">
        <v>405</v>
      </c>
      <c r="C22" s="235">
        <v>21386</v>
      </c>
      <c r="D22" s="235" t="s">
        <v>406</v>
      </c>
      <c r="E22" s="236">
        <v>22083</v>
      </c>
      <c r="F22" s="199">
        <f>IF(AND(L22&gt;0,E22&gt;0),SUM(H22:J22),"0")</f>
        <v>59.81666666666666</v>
      </c>
      <c r="G22" s="203">
        <f t="shared" si="0"/>
        <v>59.81666666666666</v>
      </c>
      <c r="H22" s="237">
        <f t="shared" si="1"/>
        <v>59.81666666666666</v>
      </c>
      <c r="I22" s="237">
        <f t="shared" si="2"/>
        <v>0</v>
      </c>
      <c r="J22" s="237">
        <f t="shared" si="3"/>
        <v>0</v>
      </c>
      <c r="K22" s="238">
        <v>0</v>
      </c>
      <c r="L22" s="239">
        <v>59.81666666666666</v>
      </c>
      <c r="M22" s="240">
        <v>0</v>
      </c>
      <c r="N22" s="240">
        <v>0</v>
      </c>
      <c r="O22" s="240">
        <v>0</v>
      </c>
      <c r="P22" s="241">
        <f t="shared" si="4"/>
        <v>59.81666666666666</v>
      </c>
      <c r="X22" s="133"/>
    </row>
    <row r="23" spans="1:16" ht="15.75">
      <c r="A23" s="232">
        <v>14</v>
      </c>
      <c r="B23" s="235" t="s">
        <v>407</v>
      </c>
      <c r="C23" s="235">
        <v>18485</v>
      </c>
      <c r="D23" s="235" t="s">
        <v>408</v>
      </c>
      <c r="E23" s="235">
        <v>19723</v>
      </c>
      <c r="F23" s="199">
        <f>IF(AND(L23&gt;0,E23&gt;0),SUM(H23:J23),"0")</f>
        <v>55.68333333333334</v>
      </c>
      <c r="G23" s="203">
        <f t="shared" si="0"/>
        <v>55.68333333333334</v>
      </c>
      <c r="H23" s="237">
        <f t="shared" si="1"/>
        <v>55.68333333333334</v>
      </c>
      <c r="I23" s="237">
        <f t="shared" si="2"/>
        <v>0</v>
      </c>
      <c r="J23" s="237">
        <f t="shared" si="3"/>
        <v>0</v>
      </c>
      <c r="K23" s="238">
        <v>0</v>
      </c>
      <c r="L23" s="239">
        <v>55.68333333333334</v>
      </c>
      <c r="M23" s="240">
        <v>0</v>
      </c>
      <c r="N23" s="240">
        <v>0</v>
      </c>
      <c r="O23" s="240">
        <v>0</v>
      </c>
      <c r="P23" s="241">
        <f t="shared" si="4"/>
        <v>55.68333333333334</v>
      </c>
    </row>
    <row r="24" spans="1:16" ht="15.75">
      <c r="A24" s="232">
        <v>15</v>
      </c>
      <c r="B24" s="235" t="s">
        <v>409</v>
      </c>
      <c r="C24" s="235">
        <v>19760</v>
      </c>
      <c r="D24" s="242" t="s">
        <v>410</v>
      </c>
      <c r="E24" s="236">
        <v>18130</v>
      </c>
      <c r="F24" s="199">
        <f>IF(AND(L24&gt;0,E24&gt;0),SUM(H24:J24),"0")</f>
        <v>55.65</v>
      </c>
      <c r="G24" s="203">
        <f t="shared" si="0"/>
        <v>55.65</v>
      </c>
      <c r="H24" s="237">
        <f t="shared" si="1"/>
        <v>55.65</v>
      </c>
      <c r="I24" s="237">
        <f t="shared" si="2"/>
        <v>0</v>
      </c>
      <c r="J24" s="237">
        <f t="shared" si="3"/>
        <v>0</v>
      </c>
      <c r="K24" s="238">
        <v>0</v>
      </c>
      <c r="L24" s="243">
        <v>55.65</v>
      </c>
      <c r="M24" s="240">
        <v>0</v>
      </c>
      <c r="N24" s="240">
        <v>0</v>
      </c>
      <c r="O24" s="240">
        <v>0</v>
      </c>
      <c r="P24" s="241">
        <f t="shared" si="4"/>
        <v>55.65</v>
      </c>
    </row>
    <row r="25" spans="1:16" ht="15.75">
      <c r="A25" s="232">
        <v>16</v>
      </c>
      <c r="B25" s="242" t="s">
        <v>411</v>
      </c>
      <c r="C25" s="235">
        <v>11163</v>
      </c>
      <c r="D25" s="235" t="s">
        <v>412</v>
      </c>
      <c r="E25" s="235">
        <v>21253</v>
      </c>
      <c r="F25" s="199">
        <f>IF(AND(L25&gt;0,E25&gt;0),SUM(H25:J25),"0")</f>
        <v>50.85</v>
      </c>
      <c r="G25" s="203">
        <f t="shared" si="0"/>
        <v>50.85</v>
      </c>
      <c r="H25" s="237">
        <f t="shared" si="1"/>
        <v>50.85</v>
      </c>
      <c r="I25" s="237">
        <f t="shared" si="2"/>
        <v>0</v>
      </c>
      <c r="J25" s="237">
        <f t="shared" si="3"/>
        <v>0</v>
      </c>
      <c r="K25" s="238">
        <v>0</v>
      </c>
      <c r="L25" s="239">
        <v>50.85</v>
      </c>
      <c r="M25" s="240">
        <v>0</v>
      </c>
      <c r="N25" s="240">
        <v>0</v>
      </c>
      <c r="O25" s="240">
        <v>0</v>
      </c>
      <c r="P25" s="241">
        <f t="shared" si="4"/>
        <v>50.85</v>
      </c>
    </row>
    <row r="26" spans="1:16" ht="15.75">
      <c r="A26" s="232">
        <v>17</v>
      </c>
      <c r="B26" s="235" t="s">
        <v>413</v>
      </c>
      <c r="C26" s="235">
        <v>19676</v>
      </c>
      <c r="D26" s="235" t="s">
        <v>414</v>
      </c>
      <c r="E26" s="236">
        <v>19675</v>
      </c>
      <c r="F26" s="199">
        <f>IF(AND(L26&gt;0,E26&gt;0),SUM(H26:J26),"0")</f>
        <v>49.78333333333333</v>
      </c>
      <c r="G26" s="203">
        <f t="shared" si="0"/>
        <v>49.78333333333333</v>
      </c>
      <c r="H26" s="237">
        <f t="shared" si="1"/>
        <v>49.78333333333333</v>
      </c>
      <c r="I26" s="237">
        <f t="shared" si="2"/>
        <v>0</v>
      </c>
      <c r="J26" s="237">
        <f t="shared" si="3"/>
        <v>0</v>
      </c>
      <c r="K26" s="238">
        <v>0</v>
      </c>
      <c r="L26" s="239">
        <v>49.78333333333333</v>
      </c>
      <c r="M26" s="240">
        <v>0</v>
      </c>
      <c r="N26" s="240">
        <v>0</v>
      </c>
      <c r="O26" s="240">
        <v>0</v>
      </c>
      <c r="P26" s="241">
        <f t="shared" si="4"/>
        <v>49.78333333333333</v>
      </c>
    </row>
    <row r="27" spans="1:16" ht="15.75">
      <c r="A27" s="232">
        <v>18</v>
      </c>
      <c r="B27" s="242" t="s">
        <v>415</v>
      </c>
      <c r="C27" s="235">
        <v>11485</v>
      </c>
      <c r="D27" s="235" t="s">
        <v>416</v>
      </c>
      <c r="E27" s="235">
        <v>12789</v>
      </c>
      <c r="F27" s="199">
        <f>IF(AND(L27&gt;0,E27&gt;0),SUM(H27:J27),"0")</f>
        <v>47.99444444444445</v>
      </c>
      <c r="G27" s="203">
        <f t="shared" si="0"/>
        <v>47.99444444444445</v>
      </c>
      <c r="H27" s="237">
        <f t="shared" si="1"/>
        <v>47.99444444444445</v>
      </c>
      <c r="I27" s="237">
        <f t="shared" si="2"/>
        <v>0</v>
      </c>
      <c r="J27" s="237">
        <f t="shared" si="3"/>
        <v>0</v>
      </c>
      <c r="K27" s="238">
        <v>0</v>
      </c>
      <c r="L27" s="239">
        <v>47.99444444444445</v>
      </c>
      <c r="M27" s="240">
        <v>0</v>
      </c>
      <c r="N27" s="240">
        <v>0</v>
      </c>
      <c r="O27" s="240">
        <v>0</v>
      </c>
      <c r="P27" s="241">
        <f t="shared" si="4"/>
        <v>47.99444444444445</v>
      </c>
    </row>
    <row r="28" spans="1:16" ht="15.75">
      <c r="A28" s="232">
        <v>19</v>
      </c>
      <c r="B28" s="235" t="s">
        <v>417</v>
      </c>
      <c r="C28" s="235">
        <v>256</v>
      </c>
      <c r="D28" s="235" t="s">
        <v>418</v>
      </c>
      <c r="E28" s="235">
        <v>8505</v>
      </c>
      <c r="F28" s="199">
        <f>IF(AND(L28&gt;0,E28&gt;0),SUM(H28:J28),"0")</f>
        <v>47.18333333333333</v>
      </c>
      <c r="G28" s="203">
        <f t="shared" si="0"/>
        <v>47.18333333333333</v>
      </c>
      <c r="H28" s="237">
        <f t="shared" si="1"/>
        <v>47.18333333333333</v>
      </c>
      <c r="I28" s="237">
        <f t="shared" si="2"/>
        <v>0</v>
      </c>
      <c r="J28" s="237">
        <f t="shared" si="3"/>
        <v>0</v>
      </c>
      <c r="K28" s="238">
        <v>0</v>
      </c>
      <c r="L28" s="239">
        <v>47.18333333333333</v>
      </c>
      <c r="M28" s="240">
        <v>0</v>
      </c>
      <c r="N28" s="240">
        <v>0</v>
      </c>
      <c r="O28" s="240">
        <v>0</v>
      </c>
      <c r="P28" s="241">
        <f t="shared" si="4"/>
        <v>47.18333333333333</v>
      </c>
    </row>
    <row r="29" spans="1:16" ht="15" customHeight="1">
      <c r="A29" s="232">
        <v>20</v>
      </c>
      <c r="B29" s="235" t="s">
        <v>419</v>
      </c>
      <c r="C29" s="235">
        <v>18988</v>
      </c>
      <c r="D29" s="235" t="s">
        <v>420</v>
      </c>
      <c r="E29" s="235">
        <v>20342</v>
      </c>
      <c r="F29" s="199">
        <f>IF(AND(L29&gt;0,E29&gt;0),SUM(H29:J29),"0")</f>
        <v>42.68888888888889</v>
      </c>
      <c r="G29" s="203">
        <f t="shared" si="0"/>
        <v>42.68888888888889</v>
      </c>
      <c r="H29" s="237">
        <f t="shared" si="1"/>
        <v>42.68888888888889</v>
      </c>
      <c r="I29" s="237">
        <f t="shared" si="2"/>
        <v>0</v>
      </c>
      <c r="J29" s="237">
        <f t="shared" si="3"/>
        <v>0</v>
      </c>
      <c r="K29" s="238">
        <v>0</v>
      </c>
      <c r="L29" s="239">
        <v>42.68888888888889</v>
      </c>
      <c r="M29" s="240">
        <v>0</v>
      </c>
      <c r="N29" s="240">
        <v>0</v>
      </c>
      <c r="O29" s="240">
        <v>0</v>
      </c>
      <c r="P29" s="241">
        <f t="shared" si="4"/>
        <v>42.68888888888889</v>
      </c>
    </row>
    <row r="30" spans="1:16" ht="15" customHeight="1">
      <c r="A30" s="232">
        <v>21</v>
      </c>
      <c r="B30" s="235" t="s">
        <v>421</v>
      </c>
      <c r="C30" s="235">
        <v>13824</v>
      </c>
      <c r="D30" s="235" t="s">
        <v>422</v>
      </c>
      <c r="E30" s="235">
        <v>13825</v>
      </c>
      <c r="F30" s="199">
        <f>IF(AND(L30&gt;0,E30&gt;0),SUM(H30:J30),"0")</f>
        <v>42.03888888888889</v>
      </c>
      <c r="G30" s="203">
        <f t="shared" si="0"/>
        <v>42.03888888888889</v>
      </c>
      <c r="H30" s="237">
        <f t="shared" si="1"/>
        <v>42.03888888888889</v>
      </c>
      <c r="I30" s="237">
        <f t="shared" si="2"/>
        <v>0</v>
      </c>
      <c r="J30" s="237">
        <f t="shared" si="3"/>
        <v>0</v>
      </c>
      <c r="K30" s="238">
        <v>0</v>
      </c>
      <c r="L30" s="239">
        <v>42.03888888888889</v>
      </c>
      <c r="M30" s="240">
        <v>0</v>
      </c>
      <c r="N30" s="240">
        <v>0</v>
      </c>
      <c r="O30" s="240">
        <v>0</v>
      </c>
      <c r="P30" s="241">
        <f t="shared" si="4"/>
        <v>42.03888888888889</v>
      </c>
    </row>
    <row r="31" spans="1:16" ht="15" customHeight="1">
      <c r="A31" s="232">
        <v>22</v>
      </c>
      <c r="B31" s="235" t="s">
        <v>423</v>
      </c>
      <c r="C31" s="235">
        <v>8379</v>
      </c>
      <c r="D31" s="235" t="s">
        <v>424</v>
      </c>
      <c r="E31" s="235">
        <v>3301</v>
      </c>
      <c r="F31" s="199">
        <f>IF(AND(L31&gt;0,E31&gt;0),SUM(H31:J31),"0")</f>
        <v>38.794444444444444</v>
      </c>
      <c r="G31" s="203">
        <f>SUM(H31:J31)</f>
        <v>38.794444444444444</v>
      </c>
      <c r="H31" s="237">
        <f>MAX(K31:O31)</f>
        <v>38.794444444444444</v>
      </c>
      <c r="I31" s="237">
        <f>LARGE((K31:O31),2)</f>
        <v>0</v>
      </c>
      <c r="J31" s="237">
        <f>LARGE((K31:O31),3)</f>
        <v>0</v>
      </c>
      <c r="K31" s="238">
        <v>0</v>
      </c>
      <c r="L31" s="239">
        <v>38.794444444444444</v>
      </c>
      <c r="M31" s="240">
        <v>0</v>
      </c>
      <c r="N31" s="240">
        <v>0</v>
      </c>
      <c r="O31" s="240">
        <v>0</v>
      </c>
      <c r="P31" s="241">
        <f>SUM(K31:O31)</f>
        <v>38.794444444444444</v>
      </c>
    </row>
    <row r="32" spans="1:16" ht="15" customHeight="1">
      <c r="A32" s="232">
        <v>23</v>
      </c>
      <c r="B32" s="236" t="s">
        <v>425</v>
      </c>
      <c r="C32" s="236">
        <v>17777</v>
      </c>
      <c r="D32" s="236" t="s">
        <v>426</v>
      </c>
      <c r="E32" s="236">
        <v>19088</v>
      </c>
      <c r="F32" s="199">
        <v>38.36</v>
      </c>
      <c r="G32" s="203">
        <f>SUM(H32:J32)</f>
        <v>38.36</v>
      </c>
      <c r="H32" s="237">
        <f>MAX(K32:O32)</f>
        <v>38.36</v>
      </c>
      <c r="I32" s="237">
        <f>LARGE((K32:O32),2)</f>
        <v>0</v>
      </c>
      <c r="J32" s="237">
        <f>LARGE((K32:O32),3)</f>
        <v>0</v>
      </c>
      <c r="K32" s="238">
        <v>0</v>
      </c>
      <c r="L32" s="239">
        <v>0</v>
      </c>
      <c r="M32" s="239">
        <v>38.36</v>
      </c>
      <c r="N32" s="240">
        <v>0</v>
      </c>
      <c r="O32" s="240">
        <v>0</v>
      </c>
      <c r="P32" s="241">
        <f>SUM(K32:O32)</f>
        <v>38.36</v>
      </c>
    </row>
    <row r="33" spans="1:16" ht="15" customHeight="1">
      <c r="A33" s="232">
        <v>24</v>
      </c>
      <c r="B33" s="244" t="s">
        <v>427</v>
      </c>
      <c r="C33" s="236">
        <v>18654</v>
      </c>
      <c r="D33" s="236" t="s">
        <v>428</v>
      </c>
      <c r="E33" s="236">
        <v>18655</v>
      </c>
      <c r="F33" s="199">
        <f>IF(AND(L33&gt;0,E33&gt;0),SUM(H33:J33),"0")</f>
        <v>34.96111111111111</v>
      </c>
      <c r="G33" s="203">
        <f>SUM(H33:J33)</f>
        <v>34.96111111111111</v>
      </c>
      <c r="H33" s="237">
        <f>MAX(K33:O33)</f>
        <v>34.96111111111111</v>
      </c>
      <c r="I33" s="237">
        <f>LARGE((K33:O33),2)</f>
        <v>0</v>
      </c>
      <c r="J33" s="237">
        <f>LARGE((K33:O33),3)</f>
        <v>0</v>
      </c>
      <c r="K33" s="238">
        <v>0</v>
      </c>
      <c r="L33" s="239">
        <v>34.96111111111111</v>
      </c>
      <c r="M33" s="240">
        <v>0</v>
      </c>
      <c r="N33" s="240">
        <v>0</v>
      </c>
      <c r="O33" s="240">
        <v>0</v>
      </c>
      <c r="P33" s="241">
        <f>SUM(K33:O33)</f>
        <v>34.96111111111111</v>
      </c>
    </row>
    <row r="34" spans="1:16" ht="15" customHeight="1">
      <c r="A34" s="232">
        <v>25</v>
      </c>
      <c r="B34" s="235" t="s">
        <v>431</v>
      </c>
      <c r="C34" s="235">
        <v>20462</v>
      </c>
      <c r="D34" s="235" t="s">
        <v>432</v>
      </c>
      <c r="E34" s="235">
        <v>21067</v>
      </c>
      <c r="F34" s="199">
        <f>IF(AND(L34&gt;0,E34&gt;0),SUM(H34:J34),"0")</f>
        <v>22.944444444444443</v>
      </c>
      <c r="G34" s="203">
        <f>SUM(H34:J34)</f>
        <v>22.944444444444443</v>
      </c>
      <c r="H34" s="237">
        <f>MAX(K34:O34)</f>
        <v>22.944444444444443</v>
      </c>
      <c r="I34" s="237">
        <f>LARGE((K34:O34),2)</f>
        <v>0</v>
      </c>
      <c r="J34" s="237">
        <f>LARGE((K34:O34),3)</f>
        <v>0</v>
      </c>
      <c r="K34" s="238">
        <v>0</v>
      </c>
      <c r="L34" s="239">
        <v>22.944444444444443</v>
      </c>
      <c r="M34" s="240">
        <v>0</v>
      </c>
      <c r="N34" s="240">
        <v>0</v>
      </c>
      <c r="O34" s="240">
        <v>0</v>
      </c>
      <c r="P34" s="241">
        <f>SUM(K34:O34)</f>
        <v>22.944444444444443</v>
      </c>
    </row>
    <row r="35" spans="1:16" ht="15" customHeight="1">
      <c r="A35" s="232">
        <v>26</v>
      </c>
      <c r="B35" s="235" t="s">
        <v>433</v>
      </c>
      <c r="C35" s="235">
        <v>19565</v>
      </c>
      <c r="D35" s="235" t="s">
        <v>434</v>
      </c>
      <c r="E35" s="235">
        <v>19564</v>
      </c>
      <c r="F35" s="199">
        <f>IF(AND(L35&gt;0,E35&gt;0),SUM(H35:J35),"0")</f>
        <v>5.49444444444444</v>
      </c>
      <c r="G35" s="203">
        <f>SUM(H35:J35)</f>
        <v>5.49444444444444</v>
      </c>
      <c r="H35" s="237">
        <f>MAX(K35:O35)</f>
        <v>5.49444444444444</v>
      </c>
      <c r="I35" s="237">
        <f>LARGE((K35:O35),2)</f>
        <v>0</v>
      </c>
      <c r="J35" s="237">
        <f>LARGE((K35:O35),3)</f>
        <v>0</v>
      </c>
      <c r="K35" s="238">
        <v>0</v>
      </c>
      <c r="L35" s="239">
        <v>5.49444444444444</v>
      </c>
      <c r="M35" s="240">
        <v>0</v>
      </c>
      <c r="N35" s="240">
        <v>0</v>
      </c>
      <c r="O35" s="240">
        <v>0</v>
      </c>
      <c r="P35" s="241">
        <f>SUM(K35:O35)</f>
        <v>5.49444444444444</v>
      </c>
    </row>
    <row r="36" spans="1:16" ht="15" customHeight="1">
      <c r="A36" s="232">
        <v>27</v>
      </c>
      <c r="B36" s="242" t="s">
        <v>435</v>
      </c>
      <c r="C36" s="235">
        <v>19131</v>
      </c>
      <c r="D36" s="235" t="s">
        <v>436</v>
      </c>
      <c r="E36" s="235">
        <v>18051</v>
      </c>
      <c r="F36" s="199">
        <f>IF(AND(L36&gt;0,E36&gt;0),SUM(H36:J36),"0")</f>
        <v>4.9722222222222285</v>
      </c>
      <c r="G36" s="203">
        <f>SUM(H36:J36)</f>
        <v>4.9722222222222285</v>
      </c>
      <c r="H36" s="237">
        <f>MAX(K36:O36)</f>
        <v>4.9722222222222285</v>
      </c>
      <c r="I36" s="237">
        <f>LARGE((K36:O36),2)</f>
        <v>0</v>
      </c>
      <c r="J36" s="237">
        <f>LARGE((K36:O36),3)</f>
        <v>0</v>
      </c>
      <c r="K36" s="238">
        <v>0</v>
      </c>
      <c r="L36" s="239">
        <v>4.9722222222222285</v>
      </c>
      <c r="M36" s="240">
        <v>0</v>
      </c>
      <c r="N36" s="240">
        <v>0</v>
      </c>
      <c r="O36" s="240">
        <v>0</v>
      </c>
      <c r="P36" s="241">
        <f>SUM(K36:O36)</f>
        <v>4.9722222222222285</v>
      </c>
    </row>
    <row r="37" spans="1:16" ht="15" customHeight="1">
      <c r="A37" s="232">
        <v>28</v>
      </c>
      <c r="B37" s="242" t="s">
        <v>437</v>
      </c>
      <c r="C37" s="235">
        <v>13973</v>
      </c>
      <c r="D37" s="235" t="s">
        <v>438</v>
      </c>
      <c r="E37" s="235">
        <v>16642</v>
      </c>
      <c r="F37" s="199">
        <f>IF(AND(L37&gt;0,E37&gt;0),SUM(H37:J37),"0")</f>
        <v>0.6611111111111114</v>
      </c>
      <c r="G37" s="203">
        <f>SUM(H37:J37)</f>
        <v>0.6611111111111114</v>
      </c>
      <c r="H37" s="237">
        <f>MAX(K37:O37)</f>
        <v>0.6611111111111114</v>
      </c>
      <c r="I37" s="237">
        <f>LARGE((K37:O37),2)</f>
        <v>0</v>
      </c>
      <c r="J37" s="237">
        <f>LARGE((K37:O37),3)</f>
        <v>0</v>
      </c>
      <c r="K37" s="238">
        <v>0</v>
      </c>
      <c r="L37" s="239">
        <v>0.6611111111111114</v>
      </c>
      <c r="M37" s="240">
        <v>0</v>
      </c>
      <c r="N37" s="240">
        <v>0</v>
      </c>
      <c r="O37" s="240">
        <v>0</v>
      </c>
      <c r="P37" s="241">
        <f>SUM(K37:O37)</f>
        <v>0.6611111111111114</v>
      </c>
    </row>
    <row r="38" spans="1:24" ht="15.75">
      <c r="A38" s="98">
        <v>29</v>
      </c>
      <c r="B38" s="152" t="s">
        <v>439</v>
      </c>
      <c r="C38" s="148">
        <v>8138</v>
      </c>
      <c r="D38" s="148" t="s">
        <v>440</v>
      </c>
      <c r="E38" s="147">
        <v>8822</v>
      </c>
      <c r="F38" s="51" t="str">
        <f>IF(AND(L38&gt;0,E38&gt;0),SUM(H38:J38),"0")</f>
        <v>0</v>
      </c>
      <c r="G38" s="57">
        <f>SUM(H38:J38)</f>
        <v>0</v>
      </c>
      <c r="H38" s="149">
        <f>MAX(K38:O38)</f>
        <v>0</v>
      </c>
      <c r="I38" s="149">
        <f>LARGE((K38:O38),2)</f>
        <v>0</v>
      </c>
      <c r="J38" s="149">
        <f>LARGE((K38:O38),3)</f>
        <v>0</v>
      </c>
      <c r="K38" s="126">
        <v>0</v>
      </c>
      <c r="L38" s="127">
        <v>0</v>
      </c>
      <c r="M38" s="153">
        <v>0</v>
      </c>
      <c r="N38" s="127">
        <v>0</v>
      </c>
      <c r="O38" s="127">
        <v>0</v>
      </c>
      <c r="P38" s="128">
        <f>SUM(K38:O38)</f>
        <v>0</v>
      </c>
      <c r="X38" s="133"/>
    </row>
    <row r="39" spans="1:16" ht="15.75">
      <c r="A39" s="98">
        <v>30</v>
      </c>
      <c r="B39" s="148" t="s">
        <v>455</v>
      </c>
      <c r="C39" s="154">
        <v>0</v>
      </c>
      <c r="D39" s="148" t="s">
        <v>456</v>
      </c>
      <c r="E39" s="154">
        <v>0</v>
      </c>
      <c r="F39" s="51" t="str">
        <f>IF(AND(L39&gt;0,E39&gt;0),SUM(H39:J39),"0")</f>
        <v>0</v>
      </c>
      <c r="G39" s="57">
        <f>SUM(H39:J39)</f>
        <v>134.42222222222222</v>
      </c>
      <c r="H39" s="149">
        <f>MAX(K39:O39)</f>
        <v>80</v>
      </c>
      <c r="I39" s="149">
        <f>LARGE((K39:O39),2)</f>
        <v>54.42222222222222</v>
      </c>
      <c r="J39" s="149">
        <f>LARGE((K39:O39),3)</f>
        <v>0</v>
      </c>
      <c r="K39" s="126">
        <v>0</v>
      </c>
      <c r="L39" s="153">
        <v>54.42222222222222</v>
      </c>
      <c r="M39" s="127">
        <v>0</v>
      </c>
      <c r="N39" s="153">
        <v>80</v>
      </c>
      <c r="O39" s="127">
        <v>0</v>
      </c>
      <c r="P39" s="128">
        <f>SUM(K39:O39)</f>
        <v>134.42222222222222</v>
      </c>
    </row>
    <row r="40" spans="1:27" s="6" customFormat="1" ht="15" customHeight="1">
      <c r="A40" s="98">
        <v>31</v>
      </c>
      <c r="B40" s="148" t="s">
        <v>441</v>
      </c>
      <c r="C40" s="154">
        <v>0</v>
      </c>
      <c r="D40" s="148" t="s">
        <v>442</v>
      </c>
      <c r="E40" s="154">
        <v>0</v>
      </c>
      <c r="F40" s="51" t="str">
        <f>IF(AND(L40&gt;0,E40&gt;0),SUM(H40:J40),"0")</f>
        <v>0</v>
      </c>
      <c r="G40" s="57">
        <f>SUM(H40:J40)</f>
        <v>88.96111111111111</v>
      </c>
      <c r="H40" s="149">
        <f>MAX(K40:O40)</f>
        <v>88.96111111111111</v>
      </c>
      <c r="I40" s="149">
        <f>LARGE((K40:O40),2)</f>
        <v>0</v>
      </c>
      <c r="J40" s="149">
        <f>LARGE((K40:O40),3)</f>
        <v>0</v>
      </c>
      <c r="K40" s="126">
        <v>0</v>
      </c>
      <c r="L40" s="150">
        <v>88.96111111111111</v>
      </c>
      <c r="M40" s="127">
        <v>0</v>
      </c>
      <c r="N40" s="127">
        <v>0</v>
      </c>
      <c r="O40" s="127">
        <v>0</v>
      </c>
      <c r="P40" s="128">
        <f>SUM(K40:O40)</f>
        <v>88.96111111111111</v>
      </c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16" ht="15" customHeight="1">
      <c r="A41" s="98">
        <v>32</v>
      </c>
      <c r="B41" s="148" t="s">
        <v>443</v>
      </c>
      <c r="C41" s="154">
        <v>0</v>
      </c>
      <c r="D41" s="148" t="s">
        <v>444</v>
      </c>
      <c r="E41" s="154">
        <v>0</v>
      </c>
      <c r="F41" s="51" t="str">
        <f>IF(AND(L41&gt;0,E41&gt;0),SUM(H41:J41),"0")</f>
        <v>0</v>
      </c>
      <c r="G41" s="57">
        <f>SUM(H41:J41)</f>
        <v>87.7611111111111</v>
      </c>
      <c r="H41" s="149">
        <f>MAX(K41:O41)</f>
        <v>87.7611111111111</v>
      </c>
      <c r="I41" s="149">
        <f>LARGE((K41:O41),2)</f>
        <v>0</v>
      </c>
      <c r="J41" s="149">
        <f>LARGE((K41:O41),3)</f>
        <v>0</v>
      </c>
      <c r="K41" s="126">
        <v>0</v>
      </c>
      <c r="L41" s="150">
        <v>87.7611111111111</v>
      </c>
      <c r="M41" s="127">
        <v>0</v>
      </c>
      <c r="N41" s="127">
        <v>0</v>
      </c>
      <c r="O41" s="127">
        <v>0</v>
      </c>
      <c r="P41" s="128">
        <f>SUM(K41:O41)</f>
        <v>87.7611111111111</v>
      </c>
    </row>
    <row r="42" spans="1:16" ht="15" customHeight="1">
      <c r="A42" s="98">
        <v>33</v>
      </c>
      <c r="B42" s="148" t="s">
        <v>445</v>
      </c>
      <c r="C42" s="154">
        <v>0</v>
      </c>
      <c r="D42" s="148" t="s">
        <v>446</v>
      </c>
      <c r="E42" s="154">
        <v>0</v>
      </c>
      <c r="F42" s="51" t="str">
        <f>IF(AND(L42&gt;0,E42&gt;0),SUM(H42:J42),"0")</f>
        <v>0</v>
      </c>
      <c r="G42" s="57">
        <f>SUM(H42:J42)</f>
        <v>83.36111111111111</v>
      </c>
      <c r="H42" s="149">
        <f>MAX(K42:O42)</f>
        <v>83.36111111111111</v>
      </c>
      <c r="I42" s="149">
        <f>LARGE((K42:O42),2)</f>
        <v>0</v>
      </c>
      <c r="J42" s="149">
        <f>LARGE((K42:O42),3)</f>
        <v>0</v>
      </c>
      <c r="K42" s="126">
        <v>0</v>
      </c>
      <c r="L42" s="150">
        <v>83.36111111111111</v>
      </c>
      <c r="M42" s="127">
        <v>0</v>
      </c>
      <c r="N42" s="127">
        <v>0</v>
      </c>
      <c r="O42" s="127">
        <v>0</v>
      </c>
      <c r="P42" s="128">
        <f>SUM(K42:O42)</f>
        <v>83.36111111111111</v>
      </c>
    </row>
    <row r="43" spans="1:16" ht="15" customHeight="1">
      <c r="A43" s="98">
        <v>34</v>
      </c>
      <c r="B43" s="148" t="s">
        <v>447</v>
      </c>
      <c r="C43" s="154">
        <v>0</v>
      </c>
      <c r="D43" s="148" t="s">
        <v>448</v>
      </c>
      <c r="E43" s="154">
        <v>0</v>
      </c>
      <c r="F43" s="51" t="str">
        <f>IF(AND(L43&gt;0,E43&gt;0),SUM(H43:J43),"0")</f>
        <v>0</v>
      </c>
      <c r="G43" s="57">
        <f>SUM(H43:J43)</f>
        <v>80</v>
      </c>
      <c r="H43" s="149">
        <f>MAX(K43:O43)</f>
        <v>80</v>
      </c>
      <c r="I43" s="149">
        <f>LARGE((K43:O43),2)</f>
        <v>0</v>
      </c>
      <c r="J43" s="149">
        <f>LARGE((K43:O43),3)</f>
        <v>0</v>
      </c>
      <c r="K43" s="126">
        <v>0</v>
      </c>
      <c r="L43" s="127">
        <v>0</v>
      </c>
      <c r="M43" s="153">
        <v>80</v>
      </c>
      <c r="N43" s="127">
        <v>0</v>
      </c>
      <c r="O43" s="127">
        <v>0</v>
      </c>
      <c r="P43" s="128">
        <f>SUM(K43:O43)</f>
        <v>80</v>
      </c>
    </row>
    <row r="44" spans="1:24" ht="15" customHeight="1">
      <c r="A44" s="98">
        <v>35</v>
      </c>
      <c r="B44" s="148" t="s">
        <v>449</v>
      </c>
      <c r="C44" s="148">
        <v>12288</v>
      </c>
      <c r="D44" s="148" t="s">
        <v>450</v>
      </c>
      <c r="E44" s="154">
        <v>0</v>
      </c>
      <c r="F44" s="51" t="str">
        <f>IF(AND(L44&gt;0,E44&gt;0),SUM(H44:J44),"0")</f>
        <v>0</v>
      </c>
      <c r="G44" s="57">
        <f>SUM(H44:J44)</f>
        <v>80</v>
      </c>
      <c r="H44" s="149">
        <f>MAX(K44:O44)</f>
        <v>80</v>
      </c>
      <c r="I44" s="149">
        <f>LARGE((K44:O44),2)</f>
        <v>0</v>
      </c>
      <c r="J44" s="149">
        <f>LARGE((K44:O44),3)</f>
        <v>0</v>
      </c>
      <c r="K44" s="126">
        <v>0</v>
      </c>
      <c r="L44" s="153">
        <v>80</v>
      </c>
      <c r="M44" s="127">
        <v>0</v>
      </c>
      <c r="N44" s="127">
        <v>0</v>
      </c>
      <c r="O44" s="127">
        <v>0</v>
      </c>
      <c r="P44" s="128">
        <f>SUM(K44:O44)</f>
        <v>80</v>
      </c>
      <c r="X44" s="133"/>
    </row>
    <row r="45" spans="1:24" ht="15" customHeight="1">
      <c r="A45" s="98">
        <v>36</v>
      </c>
      <c r="B45" s="148" t="s">
        <v>451</v>
      </c>
      <c r="C45" s="154">
        <v>0</v>
      </c>
      <c r="D45" s="148" t="s">
        <v>452</v>
      </c>
      <c r="E45" s="154">
        <v>0</v>
      </c>
      <c r="F45" s="51" t="str">
        <f>IF(AND(L45&gt;0,E45&gt;0),SUM(H45:J45),"0")</f>
        <v>0</v>
      </c>
      <c r="G45" s="57">
        <f>SUM(H45:J45)</f>
        <v>74.18</v>
      </c>
      <c r="H45" s="149">
        <f>MAX(K45:O45)</f>
        <v>74.18</v>
      </c>
      <c r="I45" s="149">
        <f>LARGE((K45:O45),2)</f>
        <v>0</v>
      </c>
      <c r="J45" s="149">
        <f>LARGE((K45:O45),3)</f>
        <v>0</v>
      </c>
      <c r="K45" s="126">
        <v>0</v>
      </c>
      <c r="L45" s="127">
        <v>0</v>
      </c>
      <c r="M45" s="153">
        <v>74.18</v>
      </c>
      <c r="N45" s="127">
        <v>0</v>
      </c>
      <c r="O45" s="127">
        <v>0</v>
      </c>
      <c r="P45" s="128">
        <f>SUM(K45:O45)</f>
        <v>74.18</v>
      </c>
      <c r="X45" s="133"/>
    </row>
    <row r="46" spans="1:24" ht="15" customHeight="1">
      <c r="A46" s="98">
        <v>37</v>
      </c>
      <c r="B46" s="148" t="s">
        <v>453</v>
      </c>
      <c r="C46" s="148">
        <v>22082</v>
      </c>
      <c r="D46" s="148" t="s">
        <v>454</v>
      </c>
      <c r="E46" s="154">
        <v>0</v>
      </c>
      <c r="F46" s="51" t="str">
        <f>IF(AND(L46&gt;0,E46&gt;0),SUM(H46:J46),"0")</f>
        <v>0</v>
      </c>
      <c r="G46" s="57">
        <f>SUM(H46:J46)</f>
        <v>58.238888888888894</v>
      </c>
      <c r="H46" s="149">
        <f>MAX(K46:O46)</f>
        <v>58.238888888888894</v>
      </c>
      <c r="I46" s="149">
        <f>LARGE((K46:O46),2)</f>
        <v>0</v>
      </c>
      <c r="J46" s="149">
        <f>LARGE((K46:O46),3)</f>
        <v>0</v>
      </c>
      <c r="K46" s="126">
        <v>0</v>
      </c>
      <c r="L46" s="150">
        <v>58.238888888888894</v>
      </c>
      <c r="M46" s="127">
        <v>0</v>
      </c>
      <c r="N46" s="127">
        <v>0</v>
      </c>
      <c r="O46" s="127">
        <v>0</v>
      </c>
      <c r="P46" s="128">
        <f>SUM(K46:O46)</f>
        <v>58.238888888888894</v>
      </c>
      <c r="X46" s="133"/>
    </row>
    <row r="47" spans="1:16" ht="15" customHeight="1">
      <c r="A47" s="98">
        <v>38</v>
      </c>
      <c r="B47" s="148" t="s">
        <v>457</v>
      </c>
      <c r="C47" s="148">
        <v>8376</v>
      </c>
      <c r="D47" s="148" t="s">
        <v>458</v>
      </c>
      <c r="E47" s="154">
        <v>0</v>
      </c>
      <c r="F47" s="51" t="str">
        <f>IF(AND(L47&gt;0,E47&gt;0),SUM(H47:J47),"0")</f>
        <v>0</v>
      </c>
      <c r="G47" s="57">
        <f>SUM(H47:J47)</f>
        <v>52.6</v>
      </c>
      <c r="H47" s="149">
        <f>MAX(K47:O47)</f>
        <v>52.6</v>
      </c>
      <c r="I47" s="149">
        <f>LARGE((K47:O47),2)</f>
        <v>0</v>
      </c>
      <c r="J47" s="149">
        <f>LARGE((K47:O47),3)</f>
        <v>0</v>
      </c>
      <c r="K47" s="126">
        <v>0</v>
      </c>
      <c r="L47" s="127">
        <v>0</v>
      </c>
      <c r="M47" s="153">
        <v>52.6</v>
      </c>
      <c r="N47" s="127">
        <v>0</v>
      </c>
      <c r="O47" s="127">
        <v>0</v>
      </c>
      <c r="P47" s="128">
        <f>SUM(K47:O47)</f>
        <v>52.6</v>
      </c>
    </row>
    <row r="48" spans="1:16" ht="15" customHeight="1">
      <c r="A48" s="98">
        <v>39</v>
      </c>
      <c r="B48" s="148" t="s">
        <v>459</v>
      </c>
      <c r="C48" s="154">
        <v>0</v>
      </c>
      <c r="D48" s="148" t="s">
        <v>460</v>
      </c>
      <c r="E48" s="154">
        <v>0</v>
      </c>
      <c r="F48" s="51" t="str">
        <f>IF(AND(L48&gt;0,E48&gt;0),SUM(H48:J48),"0")</f>
        <v>0</v>
      </c>
      <c r="G48" s="57">
        <f>SUM(H48:J48)</f>
        <v>38.84</v>
      </c>
      <c r="H48" s="149">
        <f>MAX(K48:O48)</f>
        <v>38.84</v>
      </c>
      <c r="I48" s="149">
        <f>LARGE((K48:O48),2)</f>
        <v>0</v>
      </c>
      <c r="J48" s="149">
        <f>LARGE((K48:O48),3)</f>
        <v>0</v>
      </c>
      <c r="K48" s="126">
        <v>0</v>
      </c>
      <c r="L48" s="127">
        <v>0</v>
      </c>
      <c r="M48" s="153">
        <v>38.84</v>
      </c>
      <c r="N48" s="127">
        <v>0</v>
      </c>
      <c r="O48" s="127">
        <v>0</v>
      </c>
      <c r="P48" s="128">
        <f>SUM(K48:O48)</f>
        <v>38.84</v>
      </c>
    </row>
    <row r="49" spans="1:16" ht="15" customHeight="1">
      <c r="A49" s="98">
        <v>40</v>
      </c>
      <c r="B49" s="148" t="s">
        <v>461</v>
      </c>
      <c r="C49" s="154">
        <v>0</v>
      </c>
      <c r="D49" s="148" t="s">
        <v>462</v>
      </c>
      <c r="E49" s="154">
        <v>0</v>
      </c>
      <c r="F49" s="51" t="str">
        <f>IF(AND(L49&gt;0,E49&gt;0),SUM(H49:J49),"0")</f>
        <v>0</v>
      </c>
      <c r="G49" s="57">
        <f>SUM(H49:J49)</f>
        <v>36.58333333333333</v>
      </c>
      <c r="H49" s="149">
        <f>MAX(K49:O49)</f>
        <v>36.58333333333333</v>
      </c>
      <c r="I49" s="149">
        <f>LARGE((K49:O49),2)</f>
        <v>0</v>
      </c>
      <c r="J49" s="149">
        <f>LARGE((K49:O49),3)</f>
        <v>0</v>
      </c>
      <c r="K49" s="126">
        <v>0</v>
      </c>
      <c r="L49" s="150">
        <v>36.58333333333333</v>
      </c>
      <c r="M49" s="127">
        <v>0</v>
      </c>
      <c r="N49" s="127">
        <v>0</v>
      </c>
      <c r="O49" s="127">
        <v>0</v>
      </c>
      <c r="P49" s="128">
        <f>SUM(K49:O49)</f>
        <v>36.58333333333333</v>
      </c>
    </row>
    <row r="50" spans="1:16" ht="15" customHeight="1">
      <c r="A50" s="98">
        <v>41</v>
      </c>
      <c r="B50" s="148" t="s">
        <v>463</v>
      </c>
      <c r="C50" s="154">
        <v>0</v>
      </c>
      <c r="D50" s="148" t="s">
        <v>464</v>
      </c>
      <c r="E50" s="154">
        <v>0</v>
      </c>
      <c r="F50" s="51" t="str">
        <f>IF(AND(L50&gt;0,E50&gt;0),SUM(H50:J50),"0")</f>
        <v>0</v>
      </c>
      <c r="G50" s="57">
        <f>SUM(H50:J50)</f>
        <v>32.394444444444446</v>
      </c>
      <c r="H50" s="149">
        <f>MAX(K50:O50)</f>
        <v>32.394444444444446</v>
      </c>
      <c r="I50" s="149">
        <f>LARGE((K50:O50),2)</f>
        <v>0</v>
      </c>
      <c r="J50" s="149">
        <f>LARGE((K50:O50),3)</f>
        <v>0</v>
      </c>
      <c r="K50" s="126">
        <v>0</v>
      </c>
      <c r="L50" s="150">
        <v>32.394444444444446</v>
      </c>
      <c r="M50" s="127">
        <v>0</v>
      </c>
      <c r="N50" s="127">
        <v>0</v>
      </c>
      <c r="O50" s="127">
        <v>0</v>
      </c>
      <c r="P50" s="128">
        <f>SUM(K50:O50)</f>
        <v>32.394444444444446</v>
      </c>
    </row>
    <row r="51" spans="1:16" ht="15" customHeight="1">
      <c r="A51" s="98">
        <v>42</v>
      </c>
      <c r="B51" s="148" t="s">
        <v>465</v>
      </c>
      <c r="C51" s="148">
        <v>18214</v>
      </c>
      <c r="D51" s="148" t="s">
        <v>466</v>
      </c>
      <c r="E51" s="154">
        <v>0</v>
      </c>
      <c r="F51" s="51" t="str">
        <f aca="true" t="shared" si="5" ref="F51:F58">IF(AND(L51&gt;0,E51&gt;0),SUM(H51:J51),"0")</f>
        <v>0</v>
      </c>
      <c r="G51" s="57">
        <f>SUM(H51:J51)</f>
        <v>28.994444444444447</v>
      </c>
      <c r="H51" s="149">
        <f>MAX(K51:O51)</f>
        <v>28.994444444444447</v>
      </c>
      <c r="I51" s="149">
        <f>LARGE((K51:O51),2)</f>
        <v>0</v>
      </c>
      <c r="J51" s="149">
        <f>LARGE((K51:O51),3)</f>
        <v>0</v>
      </c>
      <c r="K51" s="126">
        <v>0</v>
      </c>
      <c r="L51" s="153">
        <v>28.994444444444447</v>
      </c>
      <c r="M51" s="127">
        <v>0</v>
      </c>
      <c r="N51" s="127">
        <v>0</v>
      </c>
      <c r="O51" s="127">
        <v>0</v>
      </c>
      <c r="P51" s="128">
        <f>SUM(K51:O51)</f>
        <v>28.994444444444447</v>
      </c>
    </row>
    <row r="52" spans="1:16" ht="15" customHeight="1">
      <c r="A52" s="98">
        <v>43</v>
      </c>
      <c r="B52" s="148" t="s">
        <v>467</v>
      </c>
      <c r="C52" s="154">
        <v>0</v>
      </c>
      <c r="D52" s="148" t="s">
        <v>468</v>
      </c>
      <c r="E52" s="154">
        <v>0</v>
      </c>
      <c r="F52" s="51" t="str">
        <f t="shared" si="5"/>
        <v>0</v>
      </c>
      <c r="G52" s="57">
        <f>SUM(H52:J52)</f>
        <v>19.05</v>
      </c>
      <c r="H52" s="149">
        <f>MAX(K52:O52)</f>
        <v>19.05</v>
      </c>
      <c r="I52" s="149">
        <f>LARGE((K52:O52),2)</f>
        <v>0</v>
      </c>
      <c r="J52" s="149">
        <f>LARGE((K52:O52),3)</f>
        <v>0</v>
      </c>
      <c r="K52" s="126">
        <v>0</v>
      </c>
      <c r="L52" s="153">
        <v>19.05</v>
      </c>
      <c r="M52" s="127">
        <v>0</v>
      </c>
      <c r="N52" s="127">
        <v>0</v>
      </c>
      <c r="O52" s="127">
        <v>0</v>
      </c>
      <c r="P52" s="128">
        <f>SUM(K52:O52)</f>
        <v>19.05</v>
      </c>
    </row>
    <row r="53" spans="1:16" ht="15" customHeight="1">
      <c r="A53" s="98">
        <v>44</v>
      </c>
      <c r="B53" s="148" t="s">
        <v>469</v>
      </c>
      <c r="C53" s="154">
        <v>0</v>
      </c>
      <c r="D53" s="152" t="s">
        <v>470</v>
      </c>
      <c r="E53" s="148">
        <v>9472</v>
      </c>
      <c r="F53" s="155">
        <v>0</v>
      </c>
      <c r="G53" s="57">
        <f>SUM(H53:J53)</f>
        <v>17.888888888888886</v>
      </c>
      <c r="H53" s="149">
        <f>MAX(K53:O53)</f>
        <v>17.888888888888886</v>
      </c>
      <c r="I53" s="149">
        <f>LARGE((K53:O53),2)</f>
        <v>0</v>
      </c>
      <c r="J53" s="149">
        <f>LARGE((K53:O53),3)</f>
        <v>0</v>
      </c>
      <c r="K53" s="126">
        <v>0</v>
      </c>
      <c r="L53" s="153">
        <v>17.888888888888886</v>
      </c>
      <c r="M53" s="127">
        <v>0</v>
      </c>
      <c r="N53" s="127">
        <v>0</v>
      </c>
      <c r="O53" s="127">
        <v>0</v>
      </c>
      <c r="P53" s="128">
        <f>SUM(K53:O53)</f>
        <v>17.888888888888886</v>
      </c>
    </row>
    <row r="54" spans="1:16" ht="15" customHeight="1">
      <c r="A54" s="98">
        <v>45</v>
      </c>
      <c r="B54" s="148" t="s">
        <v>471</v>
      </c>
      <c r="C54" s="154">
        <v>0</v>
      </c>
      <c r="D54" s="148" t="s">
        <v>472</v>
      </c>
      <c r="E54" s="148">
        <v>20989</v>
      </c>
      <c r="F54" s="155">
        <v>0</v>
      </c>
      <c r="G54" s="57">
        <f>SUM(H54:J54)</f>
        <v>15.99444444444444</v>
      </c>
      <c r="H54" s="149">
        <f>MAX(K54:O54)</f>
        <v>15.99444444444444</v>
      </c>
      <c r="I54" s="149">
        <f>LARGE((K54:O54),2)</f>
        <v>0</v>
      </c>
      <c r="J54" s="149">
        <f>LARGE((K54:O54),3)</f>
        <v>0</v>
      </c>
      <c r="K54" s="126">
        <v>0</v>
      </c>
      <c r="L54" s="153">
        <v>15.99444444444444</v>
      </c>
      <c r="M54" s="127">
        <v>0</v>
      </c>
      <c r="N54" s="127">
        <v>0</v>
      </c>
      <c r="O54" s="127">
        <v>0</v>
      </c>
      <c r="P54" s="128">
        <f>SUM(K54:O54)</f>
        <v>15.99444444444444</v>
      </c>
    </row>
    <row r="55" spans="1:16" ht="15" customHeight="1">
      <c r="A55" s="98">
        <v>46</v>
      </c>
      <c r="B55" s="148" t="s">
        <v>473</v>
      </c>
      <c r="C55" s="154">
        <v>0</v>
      </c>
      <c r="D55" s="148" t="s">
        <v>474</v>
      </c>
      <c r="E55" s="154">
        <v>0</v>
      </c>
      <c r="F55" s="51" t="str">
        <f t="shared" si="5"/>
        <v>0</v>
      </c>
      <c r="G55" s="57">
        <f>SUM(H55:J55)</f>
        <v>12.111111111111114</v>
      </c>
      <c r="H55" s="149">
        <f>MAX(K55:O55)</f>
        <v>12.111111111111114</v>
      </c>
      <c r="I55" s="149">
        <f>LARGE((K55:O55),2)</f>
        <v>0</v>
      </c>
      <c r="J55" s="149">
        <f>LARGE((K55:O55),3)</f>
        <v>0</v>
      </c>
      <c r="K55" s="126">
        <v>0</v>
      </c>
      <c r="L55" s="153">
        <v>12.111111111111114</v>
      </c>
      <c r="M55" s="127">
        <v>0</v>
      </c>
      <c r="N55" s="127">
        <v>0</v>
      </c>
      <c r="O55" s="127">
        <v>0</v>
      </c>
      <c r="P55" s="128">
        <f>SUM(K55:O55)</f>
        <v>12.111111111111114</v>
      </c>
    </row>
    <row r="56" spans="1:16" ht="15" customHeight="1">
      <c r="A56" s="98">
        <v>47</v>
      </c>
      <c r="B56" s="148" t="s">
        <v>475</v>
      </c>
      <c r="C56" s="154">
        <v>0</v>
      </c>
      <c r="D56" s="148" t="s">
        <v>476</v>
      </c>
      <c r="E56" s="154">
        <v>0</v>
      </c>
      <c r="F56" s="51" t="str">
        <f t="shared" si="5"/>
        <v>0</v>
      </c>
      <c r="G56" s="57">
        <f>SUM(H56:J56)</f>
        <v>7.783333333333331</v>
      </c>
      <c r="H56" s="149">
        <f>MAX(K56:O56)</f>
        <v>7.783333333333331</v>
      </c>
      <c r="I56" s="149">
        <f>LARGE((K56:O56),2)</f>
        <v>0</v>
      </c>
      <c r="J56" s="149">
        <f>LARGE((K56:O56),3)</f>
        <v>0</v>
      </c>
      <c r="K56" s="126">
        <v>0</v>
      </c>
      <c r="L56" s="153">
        <v>7.783333333333331</v>
      </c>
      <c r="M56" s="127">
        <v>0</v>
      </c>
      <c r="N56" s="127">
        <v>0</v>
      </c>
      <c r="O56" s="127">
        <v>0</v>
      </c>
      <c r="P56" s="128">
        <f>SUM(K56:O56)</f>
        <v>7.783333333333331</v>
      </c>
    </row>
    <row r="57" spans="1:16" ht="15" customHeight="1">
      <c r="A57" s="98">
        <v>48</v>
      </c>
      <c r="B57" s="148" t="s">
        <v>477</v>
      </c>
      <c r="C57" s="154">
        <v>0</v>
      </c>
      <c r="D57" s="148" t="s">
        <v>478</v>
      </c>
      <c r="E57" s="154">
        <v>0</v>
      </c>
      <c r="F57" s="51" t="str">
        <f t="shared" si="5"/>
        <v>0</v>
      </c>
      <c r="G57" s="57">
        <f>SUM(H57:J57)</f>
        <v>7.161111111111111</v>
      </c>
      <c r="H57" s="149">
        <f>MAX(K57:O57)</f>
        <v>7.161111111111111</v>
      </c>
      <c r="I57" s="149">
        <f>LARGE((K57:O57),2)</f>
        <v>0</v>
      </c>
      <c r="J57" s="149">
        <f>LARGE((K57:O57),3)</f>
        <v>0</v>
      </c>
      <c r="K57" s="126">
        <v>0</v>
      </c>
      <c r="L57" s="153">
        <v>7.161111111111111</v>
      </c>
      <c r="M57" s="127">
        <v>0</v>
      </c>
      <c r="N57" s="127">
        <v>0</v>
      </c>
      <c r="O57" s="127">
        <v>0</v>
      </c>
      <c r="P57" s="128">
        <f>SUM(K57:O57)</f>
        <v>7.161111111111111</v>
      </c>
    </row>
    <row r="58" spans="1:16" ht="15" customHeight="1">
      <c r="A58" s="98">
        <v>49</v>
      </c>
      <c r="B58" s="148" t="s">
        <v>479</v>
      </c>
      <c r="C58" s="148">
        <v>14350</v>
      </c>
      <c r="D58" s="148" t="s">
        <v>480</v>
      </c>
      <c r="E58" s="154">
        <v>0</v>
      </c>
      <c r="F58" s="51" t="str">
        <f t="shared" si="5"/>
        <v>0</v>
      </c>
      <c r="G58" s="57">
        <f>SUM(H58:J58)</f>
        <v>6.966666666666669</v>
      </c>
      <c r="H58" s="149">
        <f>MAX(K58:O58)</f>
        <v>6.966666666666669</v>
      </c>
      <c r="I58" s="149">
        <f>LARGE((K58:O58),2)</f>
        <v>0</v>
      </c>
      <c r="J58" s="149">
        <f>LARGE((K58:O58),3)</f>
        <v>0</v>
      </c>
      <c r="K58" s="126">
        <v>0</v>
      </c>
      <c r="L58" s="153">
        <v>6.966666666666669</v>
      </c>
      <c r="M58" s="127">
        <v>0</v>
      </c>
      <c r="N58" s="127">
        <v>0</v>
      </c>
      <c r="O58" s="127">
        <v>0</v>
      </c>
      <c r="P58" s="128">
        <f>SUM(K58:O58)</f>
        <v>6.966666666666669</v>
      </c>
    </row>
    <row r="59" spans="1:16" ht="15" customHeight="1">
      <c r="A59" s="98">
        <v>50</v>
      </c>
      <c r="B59" s="148" t="s">
        <v>481</v>
      </c>
      <c r="C59" s="154">
        <v>0</v>
      </c>
      <c r="D59" s="148" t="s">
        <v>482</v>
      </c>
      <c r="E59" s="154">
        <v>0</v>
      </c>
      <c r="F59" s="51" t="str">
        <f>IF(AND(L59&gt;0,E59&gt;0),SUM(H59:J59),"0")</f>
        <v>0</v>
      </c>
      <c r="G59" s="57">
        <f>SUM(H59:J59)</f>
        <v>4.3444444444444485</v>
      </c>
      <c r="H59" s="149">
        <f>MAX(K59:O59)</f>
        <v>4.3444444444444485</v>
      </c>
      <c r="I59" s="149">
        <f>LARGE((K59:O59),2)</f>
        <v>0</v>
      </c>
      <c r="J59" s="149">
        <f>LARGE((K59:O59),3)</f>
        <v>0</v>
      </c>
      <c r="K59" s="126">
        <v>0</v>
      </c>
      <c r="L59" s="153">
        <v>4.3444444444444485</v>
      </c>
      <c r="M59" s="127">
        <v>0</v>
      </c>
      <c r="N59" s="127">
        <v>0</v>
      </c>
      <c r="O59" s="127">
        <v>0</v>
      </c>
      <c r="P59" s="128">
        <f>SUM(K59:O59)</f>
        <v>4.3444444444444485</v>
      </c>
    </row>
    <row r="60" spans="1:16" ht="15" customHeight="1">
      <c r="A60" s="98">
        <v>51</v>
      </c>
      <c r="B60" s="152" t="s">
        <v>483</v>
      </c>
      <c r="C60" s="148">
        <v>13645</v>
      </c>
      <c r="D60" s="148" t="s">
        <v>484</v>
      </c>
      <c r="E60" s="154">
        <v>0</v>
      </c>
      <c r="F60" s="51" t="str">
        <f>IF(AND(L60&gt;0,E60&gt;0),SUM(H60:J60),"0")</f>
        <v>0</v>
      </c>
      <c r="G60" s="57">
        <f>SUM(H60:J60)</f>
        <v>3.75555555555556</v>
      </c>
      <c r="H60" s="149">
        <f>MAX(K60:O60)</f>
        <v>3.75555555555556</v>
      </c>
      <c r="I60" s="149">
        <f>LARGE((K60:O60),2)</f>
        <v>0</v>
      </c>
      <c r="J60" s="149">
        <f>LARGE((K60:O60),3)</f>
        <v>0</v>
      </c>
      <c r="K60" s="126">
        <v>0</v>
      </c>
      <c r="L60" s="150">
        <v>3.75555555555556</v>
      </c>
      <c r="M60" s="127">
        <v>0</v>
      </c>
      <c r="N60" s="127">
        <v>0</v>
      </c>
      <c r="O60" s="127">
        <v>0</v>
      </c>
      <c r="P60" s="128">
        <f>SUM(K60:O60)</f>
        <v>3.75555555555556</v>
      </c>
    </row>
    <row r="61" spans="1:16" ht="15" customHeight="1">
      <c r="A61" s="98">
        <v>52</v>
      </c>
      <c r="B61" s="148" t="s">
        <v>485</v>
      </c>
      <c r="C61" s="154">
        <v>0</v>
      </c>
      <c r="D61" s="148" t="s">
        <v>486</v>
      </c>
      <c r="E61" s="154">
        <v>0</v>
      </c>
      <c r="F61" s="51" t="str">
        <f>IF(AND(L61&gt;0,E61&gt;0),SUM(H61:J61),"0")</f>
        <v>0</v>
      </c>
      <c r="G61" s="57">
        <f>SUM(H61:J61)</f>
        <v>0.4555555555555486</v>
      </c>
      <c r="H61" s="149">
        <f>MAX(K61:O61)</f>
        <v>0.4555555555555486</v>
      </c>
      <c r="I61" s="149">
        <f>LARGE((K61:O61),2)</f>
        <v>0</v>
      </c>
      <c r="J61" s="149">
        <f>LARGE((K61:O61),3)</f>
        <v>0</v>
      </c>
      <c r="K61" s="126">
        <v>0</v>
      </c>
      <c r="L61" s="153">
        <v>0.4555555555555486</v>
      </c>
      <c r="M61" s="127">
        <v>0</v>
      </c>
      <c r="N61" s="127">
        <v>0</v>
      </c>
      <c r="O61" s="127">
        <v>0</v>
      </c>
      <c r="P61" s="128">
        <f>SUM(K61:O61)</f>
        <v>0.4555555555555486</v>
      </c>
    </row>
    <row r="62" spans="1:16" ht="15" customHeight="1">
      <c r="A62" s="98">
        <v>53</v>
      </c>
      <c r="B62" s="148" t="s">
        <v>487</v>
      </c>
      <c r="C62" s="154">
        <v>0</v>
      </c>
      <c r="D62" s="148" t="s">
        <v>488</v>
      </c>
      <c r="E62" s="154">
        <v>0</v>
      </c>
      <c r="F62" s="51" t="str">
        <f>IF(AND(L62&gt;0,E62&gt;0),SUM(H62:J62),"0")</f>
        <v>0</v>
      </c>
      <c r="G62" s="57">
        <f>SUM(H62:J62)</f>
        <v>0.37777777777778</v>
      </c>
      <c r="H62" s="149">
        <f>MAX(K62:O62)</f>
        <v>0.37777777777778</v>
      </c>
      <c r="I62" s="149">
        <f>LARGE((K62:O62),2)</f>
        <v>0</v>
      </c>
      <c r="J62" s="149">
        <f>LARGE((K62:O62),3)</f>
        <v>0</v>
      </c>
      <c r="K62" s="126">
        <v>0</v>
      </c>
      <c r="L62" s="153">
        <v>0.37777777777778</v>
      </c>
      <c r="M62" s="127">
        <v>0</v>
      </c>
      <c r="N62" s="127">
        <v>0</v>
      </c>
      <c r="O62" s="127">
        <v>0</v>
      </c>
      <c r="P62" s="128">
        <f>SUM(K62:O62)</f>
        <v>0.37777777777778</v>
      </c>
    </row>
    <row r="63" spans="1:16" ht="15" customHeight="1">
      <c r="A63" s="98">
        <v>54</v>
      </c>
      <c r="B63" s="148" t="s">
        <v>489</v>
      </c>
      <c r="C63" s="148"/>
      <c r="D63" s="148" t="s">
        <v>490</v>
      </c>
      <c r="E63" s="147"/>
      <c r="F63" s="51" t="str">
        <f>IF(AND(L63&gt;0,E63&gt;0),SUM(H63:J63),"0")</f>
        <v>0</v>
      </c>
      <c r="G63" s="57">
        <f>SUM(H63:J63)</f>
        <v>0</v>
      </c>
      <c r="H63" s="149">
        <f>MAX(K63:O63)</f>
        <v>0</v>
      </c>
      <c r="I63" s="149">
        <f>LARGE((K63:O63),2)</f>
        <v>0</v>
      </c>
      <c r="J63" s="149">
        <f>LARGE((K63:O63),3)</f>
        <v>0</v>
      </c>
      <c r="K63" s="126">
        <v>0</v>
      </c>
      <c r="L63" s="156">
        <v>0</v>
      </c>
      <c r="M63" s="127">
        <v>0</v>
      </c>
      <c r="N63" s="127">
        <v>0</v>
      </c>
      <c r="O63" s="127">
        <v>0</v>
      </c>
      <c r="P63" s="128">
        <f>SUM(K63:O63)</f>
        <v>0</v>
      </c>
    </row>
    <row r="64" spans="1:16" ht="15" customHeight="1">
      <c r="A64" s="98">
        <v>55</v>
      </c>
      <c r="B64" s="148" t="s">
        <v>491</v>
      </c>
      <c r="C64" s="148"/>
      <c r="D64" s="148" t="s">
        <v>492</v>
      </c>
      <c r="E64" s="147"/>
      <c r="F64" s="51" t="str">
        <f>IF(AND(L64&gt;0,E64&gt;0),SUM(H64:J64),"0")</f>
        <v>0</v>
      </c>
      <c r="G64" s="57">
        <f>SUM(H64:J64)</f>
        <v>0</v>
      </c>
      <c r="H64" s="149">
        <f>MAX(K64:O64)</f>
        <v>0</v>
      </c>
      <c r="I64" s="149">
        <f>LARGE((K64:O64),2)</f>
        <v>0</v>
      </c>
      <c r="J64" s="149">
        <f>LARGE((K64:O64),3)</f>
        <v>0</v>
      </c>
      <c r="K64" s="126">
        <v>0</v>
      </c>
      <c r="L64" s="156">
        <v>0</v>
      </c>
      <c r="M64" s="127">
        <v>0</v>
      </c>
      <c r="N64" s="127">
        <v>0</v>
      </c>
      <c r="O64" s="127">
        <v>0</v>
      </c>
      <c r="P64" s="128">
        <f>SUM(K64:O64)</f>
        <v>0</v>
      </c>
    </row>
    <row r="65" spans="1:16" ht="15" customHeight="1">
      <c r="A65" s="98">
        <v>56</v>
      </c>
      <c r="B65" s="148" t="s">
        <v>493</v>
      </c>
      <c r="C65" s="148"/>
      <c r="D65" s="148" t="s">
        <v>494</v>
      </c>
      <c r="E65" s="148"/>
      <c r="F65" s="51" t="str">
        <f>IF(AND(L65&gt;0,E65&gt;0),SUM(H65:J65),"0")</f>
        <v>0</v>
      </c>
      <c r="G65" s="57">
        <f>SUM(H65:J65)</f>
        <v>0</v>
      </c>
      <c r="H65" s="149">
        <f>MAX(K65:O65)</f>
        <v>0</v>
      </c>
      <c r="I65" s="149">
        <f>LARGE((K65:O65),2)</f>
        <v>0</v>
      </c>
      <c r="J65" s="149">
        <f>LARGE((K65:O65),3)</f>
        <v>0</v>
      </c>
      <c r="K65" s="126">
        <v>0</v>
      </c>
      <c r="L65" s="156">
        <v>0</v>
      </c>
      <c r="M65" s="127">
        <v>0</v>
      </c>
      <c r="N65" s="127">
        <v>0</v>
      </c>
      <c r="O65" s="127">
        <v>0</v>
      </c>
      <c r="P65" s="128">
        <f>SUM(K65:O65)</f>
        <v>0</v>
      </c>
    </row>
    <row r="66" spans="1:16" ht="15" customHeight="1">
      <c r="A66" s="98">
        <v>57</v>
      </c>
      <c r="B66" s="148" t="s">
        <v>495</v>
      </c>
      <c r="C66" s="148"/>
      <c r="D66" s="148" t="s">
        <v>496</v>
      </c>
      <c r="E66" s="148"/>
      <c r="F66" s="51" t="str">
        <f>IF(AND(L66&gt;0,E66&gt;0),SUM(H66:J66),"0")</f>
        <v>0</v>
      </c>
      <c r="G66" s="57">
        <f>SUM(H66:J66)</f>
        <v>0</v>
      </c>
      <c r="H66" s="149">
        <f>MAX(K66:O66)</f>
        <v>0</v>
      </c>
      <c r="I66" s="149">
        <f>LARGE((K66:O66),2)</f>
        <v>0</v>
      </c>
      <c r="J66" s="149">
        <f>LARGE((K66:O66),3)</f>
        <v>0</v>
      </c>
      <c r="K66" s="126">
        <v>0</v>
      </c>
      <c r="L66" s="156">
        <v>0</v>
      </c>
      <c r="M66" s="127">
        <v>0</v>
      </c>
      <c r="N66" s="127">
        <v>0</v>
      </c>
      <c r="O66" s="127">
        <v>0</v>
      </c>
      <c r="P66" s="128">
        <f>SUM(K66:O66)</f>
        <v>0</v>
      </c>
    </row>
    <row r="67" spans="1:16" ht="15" customHeight="1">
      <c r="A67" s="98">
        <v>58</v>
      </c>
      <c r="B67" s="148" t="s">
        <v>497</v>
      </c>
      <c r="C67" s="148"/>
      <c r="D67" s="148" t="s">
        <v>498</v>
      </c>
      <c r="E67" s="147"/>
      <c r="F67" s="51" t="str">
        <f>IF(AND(L67&gt;0,E67&gt;0),SUM(H67:J67),"0")</f>
        <v>0</v>
      </c>
      <c r="G67" s="57">
        <f>SUM(H67:J67)</f>
        <v>0</v>
      </c>
      <c r="H67" s="149">
        <f>MAX(K67:O67)</f>
        <v>0</v>
      </c>
      <c r="I67" s="149">
        <f>LARGE((K67:O67),2)</f>
        <v>0</v>
      </c>
      <c r="J67" s="149">
        <f>LARGE((K67:O67),3)</f>
        <v>0</v>
      </c>
      <c r="K67" s="126">
        <v>0</v>
      </c>
      <c r="L67" s="156">
        <v>0</v>
      </c>
      <c r="M67" s="127">
        <v>0</v>
      </c>
      <c r="N67" s="127">
        <v>0</v>
      </c>
      <c r="O67" s="127">
        <v>0</v>
      </c>
      <c r="P67" s="128">
        <f>SUM(K67:O67)</f>
        <v>0</v>
      </c>
    </row>
    <row r="68" spans="1:16" ht="15" customHeight="1">
      <c r="A68" s="98">
        <v>59</v>
      </c>
      <c r="B68" s="148" t="s">
        <v>499</v>
      </c>
      <c r="C68" s="148"/>
      <c r="D68" s="148" t="s">
        <v>500</v>
      </c>
      <c r="E68" s="148"/>
      <c r="F68" s="51" t="str">
        <f>IF(AND(L68&gt;0,E68&gt;0),SUM(H68:J68),"0")</f>
        <v>0</v>
      </c>
      <c r="G68" s="57">
        <f>SUM(H68:J68)</f>
        <v>0</v>
      </c>
      <c r="H68" s="149">
        <f>MAX(K68:O68)</f>
        <v>0</v>
      </c>
      <c r="I68" s="149">
        <f>LARGE((K68:O68),2)</f>
        <v>0</v>
      </c>
      <c r="J68" s="149">
        <f>LARGE((K68:O68),3)</f>
        <v>0</v>
      </c>
      <c r="K68" s="126">
        <v>0</v>
      </c>
      <c r="L68" s="156">
        <v>0</v>
      </c>
      <c r="M68" s="127">
        <v>0</v>
      </c>
      <c r="N68" s="127">
        <v>0</v>
      </c>
      <c r="O68" s="127">
        <v>0</v>
      </c>
      <c r="P68" s="128">
        <f>SUM(K68:O68)</f>
        <v>0</v>
      </c>
    </row>
    <row r="69" spans="1:16" ht="15" customHeight="1">
      <c r="A69" s="98">
        <v>60</v>
      </c>
      <c r="B69" s="148" t="s">
        <v>501</v>
      </c>
      <c r="C69" s="148"/>
      <c r="D69" s="148" t="s">
        <v>502</v>
      </c>
      <c r="E69" s="148"/>
      <c r="F69" s="51" t="str">
        <f>IF(AND(L69&gt;0,E69&gt;0),SUM(H69:J69),"0")</f>
        <v>0</v>
      </c>
      <c r="G69" s="57">
        <f>SUM(H69:J69)</f>
        <v>0</v>
      </c>
      <c r="H69" s="149">
        <f>MAX(K69:O69)</f>
        <v>0</v>
      </c>
      <c r="I69" s="149">
        <f>LARGE((K69:O69),2)</f>
        <v>0</v>
      </c>
      <c r="J69" s="149">
        <f>LARGE((K69:O69),3)</f>
        <v>0</v>
      </c>
      <c r="K69" s="126">
        <v>0</v>
      </c>
      <c r="L69" s="156">
        <v>0</v>
      </c>
      <c r="M69" s="127">
        <v>0</v>
      </c>
      <c r="N69" s="127">
        <v>0</v>
      </c>
      <c r="O69" s="127">
        <v>0</v>
      </c>
      <c r="P69" s="128">
        <f>SUM(K69:O69)</f>
        <v>0</v>
      </c>
    </row>
    <row r="70" spans="1:16" ht="15" customHeight="1">
      <c r="A70" s="98">
        <v>61</v>
      </c>
      <c r="B70" s="148" t="s">
        <v>503</v>
      </c>
      <c r="C70" s="148"/>
      <c r="D70" s="148" t="s">
        <v>504</v>
      </c>
      <c r="E70" s="147"/>
      <c r="F70" s="51" t="str">
        <f>IF(AND(L70&gt;0,E70&gt;0),SUM(H70:J70),"0")</f>
        <v>0</v>
      </c>
      <c r="G70" s="57">
        <f>SUM(H70:J70)</f>
        <v>0</v>
      </c>
      <c r="H70" s="149">
        <f>MAX(K70:O70)</f>
        <v>0</v>
      </c>
      <c r="I70" s="149">
        <f>LARGE((K70:O70),2)</f>
        <v>0</v>
      </c>
      <c r="J70" s="149">
        <f>LARGE((K70:O70),3)</f>
        <v>0</v>
      </c>
      <c r="K70" s="126">
        <v>0</v>
      </c>
      <c r="L70" s="156">
        <v>0</v>
      </c>
      <c r="M70" s="127">
        <v>0</v>
      </c>
      <c r="N70" s="127">
        <v>0</v>
      </c>
      <c r="O70" s="127">
        <v>0</v>
      </c>
      <c r="P70" s="128">
        <f>SUM(K70:O70)</f>
        <v>0</v>
      </c>
    </row>
    <row r="71" spans="1:16" ht="15" customHeight="1">
      <c r="A71" s="98">
        <v>62</v>
      </c>
      <c r="B71" s="148" t="s">
        <v>505</v>
      </c>
      <c r="C71" s="148"/>
      <c r="D71" s="148" t="s">
        <v>506</v>
      </c>
      <c r="E71" s="147"/>
      <c r="F71" s="51" t="str">
        <f>IF(AND(L71&gt;0,E71&gt;0),SUM(H71:J71),"0")</f>
        <v>0</v>
      </c>
      <c r="G71" s="57">
        <f>SUM(H71:J71)</f>
        <v>0</v>
      </c>
      <c r="H71" s="149">
        <f>MAX(K71:O71)</f>
        <v>0</v>
      </c>
      <c r="I71" s="149">
        <f>LARGE((K71:O71),2)</f>
        <v>0</v>
      </c>
      <c r="J71" s="149">
        <f>LARGE((K71:O71),3)</f>
        <v>0</v>
      </c>
      <c r="K71" s="126">
        <v>0</v>
      </c>
      <c r="L71" s="156">
        <v>0</v>
      </c>
      <c r="M71" s="127">
        <v>0</v>
      </c>
      <c r="N71" s="127">
        <v>0</v>
      </c>
      <c r="O71" s="127">
        <v>0</v>
      </c>
      <c r="P71" s="128">
        <f>SUM(K71:O71)</f>
        <v>0</v>
      </c>
    </row>
    <row r="72" spans="1:16" ht="15" customHeight="1">
      <c r="A72" s="98">
        <v>63</v>
      </c>
      <c r="B72" s="148" t="s">
        <v>507</v>
      </c>
      <c r="C72" s="148"/>
      <c r="D72" s="148" t="s">
        <v>508</v>
      </c>
      <c r="E72" s="147"/>
      <c r="F72" s="51" t="str">
        <f>IF(AND(L72&gt;0,E72&gt;0),SUM(H72:J72),"0")</f>
        <v>0</v>
      </c>
      <c r="G72" s="57">
        <f>SUM(H72:J72)</f>
        <v>0</v>
      </c>
      <c r="H72" s="149">
        <f>MAX(K72:O72)</f>
        <v>0</v>
      </c>
      <c r="I72" s="149">
        <f>LARGE((K72:O72),2)</f>
        <v>0</v>
      </c>
      <c r="J72" s="149">
        <f>LARGE((K72:O72),3)</f>
        <v>0</v>
      </c>
      <c r="K72" s="126">
        <v>0</v>
      </c>
      <c r="L72" s="156">
        <v>0</v>
      </c>
      <c r="M72" s="127">
        <v>0</v>
      </c>
      <c r="N72" s="127">
        <v>0</v>
      </c>
      <c r="O72" s="127">
        <v>0</v>
      </c>
      <c r="P72" s="128">
        <f>SUM(K72:O72)</f>
        <v>0</v>
      </c>
    </row>
    <row r="73" spans="1:16" ht="15" customHeight="1">
      <c r="A73" s="98">
        <v>64</v>
      </c>
      <c r="B73" s="148" t="s">
        <v>509</v>
      </c>
      <c r="C73" s="148"/>
      <c r="D73" s="148" t="s">
        <v>510</v>
      </c>
      <c r="E73" s="147"/>
      <c r="F73" s="51" t="str">
        <f>IF(AND(L73&gt;0,E73&gt;0),SUM(H73:J73),"0")</f>
        <v>0</v>
      </c>
      <c r="G73" s="57">
        <f>SUM(H73:J73)</f>
        <v>0</v>
      </c>
      <c r="H73" s="149">
        <f>MAX(K73:O73)</f>
        <v>0</v>
      </c>
      <c r="I73" s="149">
        <f>LARGE((K73:O73),2)</f>
        <v>0</v>
      </c>
      <c r="J73" s="149">
        <f>LARGE((K73:O73),3)</f>
        <v>0</v>
      </c>
      <c r="K73" s="126">
        <v>0</v>
      </c>
      <c r="L73" s="156">
        <v>0</v>
      </c>
      <c r="M73" s="127">
        <v>0</v>
      </c>
      <c r="N73" s="127">
        <v>0</v>
      </c>
      <c r="O73" s="127">
        <v>0</v>
      </c>
      <c r="P73" s="128">
        <f>SUM(K73:O73)</f>
        <v>0</v>
      </c>
    </row>
    <row r="74" spans="1:16" ht="15" customHeight="1">
      <c r="A74" s="98">
        <v>65</v>
      </c>
      <c r="B74" s="148" t="s">
        <v>511</v>
      </c>
      <c r="C74" s="148"/>
      <c r="D74" s="148" t="s">
        <v>512</v>
      </c>
      <c r="E74" s="148"/>
      <c r="F74" s="51" t="str">
        <f>IF(AND(L74&gt;0,E74&gt;0),SUM(H74:J74),"0")</f>
        <v>0</v>
      </c>
      <c r="G74" s="57">
        <f>SUM(H74:J74)</f>
        <v>0</v>
      </c>
      <c r="H74" s="149">
        <f>MAX(K74:O74)</f>
        <v>0</v>
      </c>
      <c r="I74" s="149">
        <f>LARGE((K74:O74),2)</f>
        <v>0</v>
      </c>
      <c r="J74" s="149">
        <f>LARGE((K74:O74),3)</f>
        <v>0</v>
      </c>
      <c r="K74" s="126">
        <v>0</v>
      </c>
      <c r="L74" s="156">
        <v>0</v>
      </c>
      <c r="M74" s="127">
        <v>0</v>
      </c>
      <c r="N74" s="127">
        <v>0</v>
      </c>
      <c r="O74" s="127">
        <v>0</v>
      </c>
      <c r="P74" s="128">
        <f>SUM(K74:O74)</f>
        <v>0</v>
      </c>
    </row>
    <row r="75" spans="1:16" ht="15.75">
      <c r="A75" s="98">
        <v>66</v>
      </c>
      <c r="B75" s="148" t="s">
        <v>513</v>
      </c>
      <c r="C75" s="148"/>
      <c r="D75" s="148" t="s">
        <v>514</v>
      </c>
      <c r="E75" s="147"/>
      <c r="F75" s="51" t="str">
        <f>IF(AND(L75&gt;0,E75&gt;0),SUM(H75:J75),"0")</f>
        <v>0</v>
      </c>
      <c r="G75" s="57">
        <f>SUM(H75:J75)</f>
        <v>0</v>
      </c>
      <c r="H75" s="149">
        <f>MAX(K75:O75)</f>
        <v>0</v>
      </c>
      <c r="I75" s="149">
        <f>LARGE((K75:O75),2)</f>
        <v>0</v>
      </c>
      <c r="J75" s="149">
        <f>LARGE((K75:O75),3)</f>
        <v>0</v>
      </c>
      <c r="K75" s="126">
        <v>0</v>
      </c>
      <c r="L75" s="156">
        <v>0</v>
      </c>
      <c r="M75" s="127">
        <v>0</v>
      </c>
      <c r="N75" s="127">
        <v>0</v>
      </c>
      <c r="O75" s="127">
        <v>0</v>
      </c>
      <c r="P75" s="128">
        <f>SUM(K75:O75)</f>
        <v>0</v>
      </c>
    </row>
    <row r="76" spans="1:16" ht="15.75">
      <c r="A76" s="98">
        <v>67</v>
      </c>
      <c r="B76" s="148" t="s">
        <v>515</v>
      </c>
      <c r="C76" s="148"/>
      <c r="D76" s="148" t="s">
        <v>516</v>
      </c>
      <c r="E76" s="148"/>
      <c r="F76" s="51" t="str">
        <f>IF(AND(L76&gt;0,E76&gt;0),SUM(H76:J76),"0")</f>
        <v>0</v>
      </c>
      <c r="G76" s="57">
        <f>SUM(H76:J76)</f>
        <v>0</v>
      </c>
      <c r="H76" s="149">
        <f>MAX(K76:O76)</f>
        <v>0</v>
      </c>
      <c r="I76" s="149">
        <f>LARGE((K76:O76),2)</f>
        <v>0</v>
      </c>
      <c r="J76" s="149">
        <f>LARGE((K76:O76),3)</f>
        <v>0</v>
      </c>
      <c r="K76" s="126">
        <v>0</v>
      </c>
      <c r="L76" s="156">
        <v>0</v>
      </c>
      <c r="M76" s="127">
        <v>0</v>
      </c>
      <c r="N76" s="127">
        <v>0</v>
      </c>
      <c r="O76" s="127">
        <v>0</v>
      </c>
      <c r="P76" s="128">
        <f>SUM(K76:O76)</f>
        <v>0</v>
      </c>
    </row>
    <row r="77" spans="1:16" ht="15.75">
      <c r="A77" s="98">
        <v>68</v>
      </c>
      <c r="B77" s="148" t="s">
        <v>517</v>
      </c>
      <c r="C77" s="148"/>
      <c r="D77" s="148" t="s">
        <v>518</v>
      </c>
      <c r="E77" s="147"/>
      <c r="F77" s="51" t="str">
        <f>IF(AND(L77&gt;0,E77&gt;0),SUM(H77:J77),"0")</f>
        <v>0</v>
      </c>
      <c r="G77" s="57">
        <f>SUM(H77:J77)</f>
        <v>0</v>
      </c>
      <c r="H77" s="149">
        <f>MAX(K77:O77)</f>
        <v>0</v>
      </c>
      <c r="I77" s="149">
        <f>LARGE((K77:O77),2)</f>
        <v>0</v>
      </c>
      <c r="J77" s="149">
        <f>LARGE((K77:O77),3)</f>
        <v>0</v>
      </c>
      <c r="K77" s="126">
        <v>0</v>
      </c>
      <c r="L77" s="156">
        <v>0</v>
      </c>
      <c r="M77" s="127">
        <v>0</v>
      </c>
      <c r="N77" s="127">
        <v>0</v>
      </c>
      <c r="O77" s="127">
        <v>0</v>
      </c>
      <c r="P77" s="128">
        <f>SUM(K77:O77)</f>
        <v>0</v>
      </c>
    </row>
    <row r="78" spans="1:16" ht="15.75">
      <c r="A78" s="98">
        <v>69</v>
      </c>
      <c r="B78" s="148" t="s">
        <v>519</v>
      </c>
      <c r="C78" s="148"/>
      <c r="D78" s="148" t="s">
        <v>520</v>
      </c>
      <c r="E78" s="147"/>
      <c r="F78" s="51" t="str">
        <f>IF(AND(L78&gt;0,E78&gt;0),SUM(H78:J78),"0")</f>
        <v>0</v>
      </c>
      <c r="G78" s="57">
        <f>SUM(H78:J78)</f>
        <v>0</v>
      </c>
      <c r="H78" s="149">
        <f>MAX(K78:O78)</f>
        <v>0</v>
      </c>
      <c r="I78" s="149">
        <f>LARGE((K78:O78),2)</f>
        <v>0</v>
      </c>
      <c r="J78" s="149">
        <f>LARGE((K78:O78),3)</f>
        <v>0</v>
      </c>
      <c r="K78" s="126">
        <v>0</v>
      </c>
      <c r="L78" s="156">
        <v>0</v>
      </c>
      <c r="M78" s="127">
        <v>0</v>
      </c>
      <c r="N78" s="127">
        <v>0</v>
      </c>
      <c r="O78" s="127">
        <v>0</v>
      </c>
      <c r="P78" s="128">
        <f>SUM(K78:O78)</f>
        <v>0</v>
      </c>
    </row>
    <row r="79" spans="1:24" ht="15.75">
      <c r="A79" s="98">
        <v>70</v>
      </c>
      <c r="B79" s="148" t="s">
        <v>521</v>
      </c>
      <c r="C79" s="148"/>
      <c r="D79" s="148" t="s">
        <v>522</v>
      </c>
      <c r="E79" s="147"/>
      <c r="F79" s="51" t="str">
        <f>IF(AND(L79&gt;0,E79&gt;0),SUM(H79:J79),"0")</f>
        <v>0</v>
      </c>
      <c r="G79" s="57">
        <f>SUM(H79:J79)</f>
        <v>0</v>
      </c>
      <c r="H79" s="149">
        <f>MAX(K79:O79)</f>
        <v>0</v>
      </c>
      <c r="I79" s="149">
        <f>LARGE((K79:O79),2)</f>
        <v>0</v>
      </c>
      <c r="J79" s="149">
        <f>LARGE((K79:O79),3)</f>
        <v>0</v>
      </c>
      <c r="K79" s="126">
        <v>0</v>
      </c>
      <c r="L79" s="156">
        <v>0</v>
      </c>
      <c r="M79" s="127">
        <v>0</v>
      </c>
      <c r="N79" s="127">
        <v>0</v>
      </c>
      <c r="O79" s="127">
        <v>0</v>
      </c>
      <c r="P79" s="128">
        <f>SUM(K79:O79)</f>
        <v>0</v>
      </c>
      <c r="X79" s="133"/>
    </row>
    <row r="80" spans="1:24" ht="15.75">
      <c r="A80" s="98">
        <v>71</v>
      </c>
      <c r="B80" s="148" t="s">
        <v>523</v>
      </c>
      <c r="C80" s="148"/>
      <c r="D80" s="148" t="s">
        <v>524</v>
      </c>
      <c r="E80" s="148"/>
      <c r="F80" s="51" t="str">
        <f>IF(AND(L80&gt;0,E80&gt;0),SUM(H80:J80),"0")</f>
        <v>0</v>
      </c>
      <c r="G80" s="57">
        <f>SUM(H80:J80)</f>
        <v>0</v>
      </c>
      <c r="H80" s="149">
        <f>MAX(K80:O80)</f>
        <v>0</v>
      </c>
      <c r="I80" s="149">
        <f>LARGE((K80:O80),2)</f>
        <v>0</v>
      </c>
      <c r="J80" s="149">
        <f>LARGE((K80:O80),3)</f>
        <v>0</v>
      </c>
      <c r="K80" s="126">
        <v>0</v>
      </c>
      <c r="L80" s="156">
        <v>0</v>
      </c>
      <c r="M80" s="127">
        <v>0</v>
      </c>
      <c r="N80" s="127">
        <v>0</v>
      </c>
      <c r="O80" s="127">
        <v>0</v>
      </c>
      <c r="P80" s="128">
        <f>SUM(K80:O80)</f>
        <v>0</v>
      </c>
      <c r="X80" s="133"/>
    </row>
    <row r="81" spans="1:24" ht="15.75">
      <c r="A81" s="98">
        <v>72</v>
      </c>
      <c r="B81" s="148" t="s">
        <v>282</v>
      </c>
      <c r="C81" s="154">
        <v>0</v>
      </c>
      <c r="D81" s="148" t="s">
        <v>525</v>
      </c>
      <c r="E81" s="154">
        <v>0</v>
      </c>
      <c r="F81" s="51" t="str">
        <f>IF(AND(L81&gt;0,E81&gt;0),SUM(H81:J81),"0")</f>
        <v>0</v>
      </c>
      <c r="G81" s="57">
        <f>SUM(H81:J81)</f>
        <v>0</v>
      </c>
      <c r="H81" s="149">
        <f>MAX(K81:O81)</f>
        <v>0</v>
      </c>
      <c r="I81" s="149">
        <f>LARGE((K81:O81),2)</f>
        <v>0</v>
      </c>
      <c r="J81" s="149">
        <f>LARGE((K81:O81),3)</f>
        <v>0</v>
      </c>
      <c r="K81" s="126">
        <v>0</v>
      </c>
      <c r="L81" s="127">
        <v>0</v>
      </c>
      <c r="M81" s="153">
        <v>0</v>
      </c>
      <c r="N81" s="127">
        <v>0</v>
      </c>
      <c r="O81" s="127">
        <v>0</v>
      </c>
      <c r="P81" s="128">
        <f>SUM(K81:O81)</f>
        <v>0</v>
      </c>
      <c r="X81" s="133"/>
    </row>
    <row r="82" spans="1:24" ht="15.75">
      <c r="A82" s="98">
        <v>73</v>
      </c>
      <c r="B82" s="148" t="s">
        <v>526</v>
      </c>
      <c r="C82" s="148"/>
      <c r="D82" s="148" t="s">
        <v>527</v>
      </c>
      <c r="E82" s="147"/>
      <c r="F82" s="51" t="str">
        <f>IF(AND(L82&gt;0,E82&gt;0),SUM(H82:J82),"0")</f>
        <v>0</v>
      </c>
      <c r="G82" s="57">
        <f>SUM(H82:J82)</f>
        <v>0</v>
      </c>
      <c r="H82" s="149">
        <f>MAX(K82:O82)</f>
        <v>0</v>
      </c>
      <c r="I82" s="149">
        <f>LARGE((K82:O82),2)</f>
        <v>0</v>
      </c>
      <c r="J82" s="149">
        <f>LARGE((K82:O82),3)</f>
        <v>0</v>
      </c>
      <c r="K82" s="126">
        <v>0</v>
      </c>
      <c r="L82" s="156">
        <v>0</v>
      </c>
      <c r="M82" s="127">
        <v>0</v>
      </c>
      <c r="N82" s="127">
        <v>0</v>
      </c>
      <c r="O82" s="127">
        <v>0</v>
      </c>
      <c r="P82" s="128">
        <f>SUM(K82:O82)</f>
        <v>0</v>
      </c>
      <c r="X82" s="133"/>
    </row>
    <row r="83" spans="1:24" ht="15.75">
      <c r="A83" s="98">
        <v>74</v>
      </c>
      <c r="B83" s="148" t="s">
        <v>528</v>
      </c>
      <c r="C83" s="148"/>
      <c r="D83" s="148" t="s">
        <v>529</v>
      </c>
      <c r="E83" s="147"/>
      <c r="F83" s="51" t="str">
        <f>IF(AND(L83&gt;0,E83&gt;0),SUM(H83:J83),"0")</f>
        <v>0</v>
      </c>
      <c r="G83" s="57">
        <f>SUM(H83:J83)</f>
        <v>0</v>
      </c>
      <c r="H83" s="149">
        <f>MAX(K83:O83)</f>
        <v>0</v>
      </c>
      <c r="I83" s="149">
        <f>LARGE((K83:O83),2)</f>
        <v>0</v>
      </c>
      <c r="J83" s="149">
        <f>LARGE((K83:O83),3)</f>
        <v>0</v>
      </c>
      <c r="K83" s="126">
        <v>0</v>
      </c>
      <c r="L83" s="156">
        <v>0</v>
      </c>
      <c r="M83" s="127">
        <v>0</v>
      </c>
      <c r="N83" s="127">
        <v>0</v>
      </c>
      <c r="O83" s="127">
        <v>0</v>
      </c>
      <c r="P83" s="128">
        <f>SUM(K83:O83)</f>
        <v>0</v>
      </c>
      <c r="X83" s="133"/>
    </row>
    <row r="84" spans="1:24" ht="15.75">
      <c r="A84" s="98">
        <v>75</v>
      </c>
      <c r="B84" s="148" t="s">
        <v>530</v>
      </c>
      <c r="C84" s="148">
        <v>21414</v>
      </c>
      <c r="D84" s="148" t="s">
        <v>531</v>
      </c>
      <c r="E84" s="154">
        <v>0</v>
      </c>
      <c r="F84" s="51" t="str">
        <f>IF(AND(L84&gt;0,E84&gt;0),SUM(H84:J84),"0")</f>
        <v>0</v>
      </c>
      <c r="G84" s="57">
        <f>SUM(H84:J84)</f>
        <v>0</v>
      </c>
      <c r="H84" s="149">
        <f>MAX(K84:O84)</f>
        <v>0</v>
      </c>
      <c r="I84" s="149">
        <f>LARGE((K84:O84),2)</f>
        <v>0</v>
      </c>
      <c r="J84" s="149">
        <f>LARGE((K84:O84),3)</f>
        <v>0</v>
      </c>
      <c r="K84" s="126">
        <v>0</v>
      </c>
      <c r="L84" s="127">
        <v>0</v>
      </c>
      <c r="M84" s="153">
        <v>0</v>
      </c>
      <c r="N84" s="127">
        <v>0</v>
      </c>
      <c r="O84" s="127">
        <v>0</v>
      </c>
      <c r="P84" s="128">
        <f>SUM(K84:O84)</f>
        <v>0</v>
      </c>
      <c r="X84" s="133"/>
    </row>
    <row r="85" spans="1:24" ht="15.75">
      <c r="A85" s="98">
        <v>76</v>
      </c>
      <c r="B85" s="148" t="s">
        <v>532</v>
      </c>
      <c r="C85" s="154">
        <v>0</v>
      </c>
      <c r="D85" s="148" t="s">
        <v>533</v>
      </c>
      <c r="E85" s="154">
        <v>0</v>
      </c>
      <c r="F85" s="51" t="str">
        <f>IF(AND(L85&gt;0,E85&gt;0),SUM(H85:J85),"0")</f>
        <v>0</v>
      </c>
      <c r="G85" s="57">
        <f>SUM(H85:J85)</f>
        <v>0</v>
      </c>
      <c r="H85" s="149">
        <f>MAX(K85:O85)</f>
        <v>0</v>
      </c>
      <c r="I85" s="149">
        <f>LARGE((K85:O85),2)</f>
        <v>0</v>
      </c>
      <c r="J85" s="149">
        <f>LARGE((K85:O85),3)</f>
        <v>0</v>
      </c>
      <c r="K85" s="126">
        <v>0</v>
      </c>
      <c r="L85" s="127">
        <v>0</v>
      </c>
      <c r="M85" s="153">
        <v>0</v>
      </c>
      <c r="N85" s="127">
        <v>0</v>
      </c>
      <c r="O85" s="127">
        <v>0</v>
      </c>
      <c r="P85" s="128">
        <f>SUM(K85:O85)</f>
        <v>0</v>
      </c>
      <c r="X85" s="133"/>
    </row>
    <row r="86" spans="1:24" ht="15.75">
      <c r="A86" s="98">
        <v>77</v>
      </c>
      <c r="B86" s="148" t="s">
        <v>534</v>
      </c>
      <c r="C86" s="154">
        <v>0</v>
      </c>
      <c r="D86" s="148" t="s">
        <v>535</v>
      </c>
      <c r="E86" s="154">
        <v>0</v>
      </c>
      <c r="F86" s="51" t="str">
        <f>IF(AND(L86&gt;0,E86&gt;0),SUM(H86:J86),"0")</f>
        <v>0</v>
      </c>
      <c r="G86" s="57">
        <f>SUM(H86:J86)</f>
        <v>0</v>
      </c>
      <c r="H86" s="149">
        <f>MAX(K86:O86)</f>
        <v>0</v>
      </c>
      <c r="I86" s="149">
        <f>LARGE((K86:O86),2)</f>
        <v>0</v>
      </c>
      <c r="J86" s="149">
        <f>LARGE((K86:O86),3)</f>
        <v>0</v>
      </c>
      <c r="K86" s="126">
        <v>0</v>
      </c>
      <c r="L86" s="127">
        <v>0</v>
      </c>
      <c r="M86" s="153">
        <v>0</v>
      </c>
      <c r="N86" s="127">
        <v>0</v>
      </c>
      <c r="O86" s="127">
        <v>0</v>
      </c>
      <c r="P86" s="128">
        <f>SUM(K86:O86)</f>
        <v>0</v>
      </c>
      <c r="X86" s="133"/>
    </row>
    <row r="87" spans="1:24" ht="15.75">
      <c r="A87" s="98">
        <v>78</v>
      </c>
      <c r="B87" s="148" t="s">
        <v>536</v>
      </c>
      <c r="C87" s="148"/>
      <c r="D87" s="148" t="s">
        <v>537</v>
      </c>
      <c r="E87" s="147"/>
      <c r="F87" s="51" t="str">
        <f>IF(AND(L87&gt;0,E87&gt;0),SUM(H87:J87),"0")</f>
        <v>0</v>
      </c>
      <c r="G87" s="57">
        <f>SUM(H87:J87)</f>
        <v>0</v>
      </c>
      <c r="H87" s="149">
        <f>MAX(K87:O87)</f>
        <v>0</v>
      </c>
      <c r="I87" s="149">
        <f>LARGE((K87:O87),2)</f>
        <v>0</v>
      </c>
      <c r="J87" s="149">
        <f>LARGE((K87:O87),3)</f>
        <v>0</v>
      </c>
      <c r="K87" s="126">
        <v>0</v>
      </c>
      <c r="L87" s="156">
        <v>0</v>
      </c>
      <c r="M87" s="127">
        <v>0</v>
      </c>
      <c r="N87" s="127">
        <v>0</v>
      </c>
      <c r="O87" s="127">
        <v>0</v>
      </c>
      <c r="P87" s="128">
        <f>SUM(K87:O87)</f>
        <v>0</v>
      </c>
      <c r="X87" s="133"/>
    </row>
    <row r="88" spans="1:24" ht="15.75">
      <c r="A88" s="98">
        <v>79</v>
      </c>
      <c r="B88" s="148" t="s">
        <v>182</v>
      </c>
      <c r="C88" s="148"/>
      <c r="D88" s="148" t="s">
        <v>538</v>
      </c>
      <c r="E88" s="147"/>
      <c r="F88" s="51" t="str">
        <f>IF(AND(L88&gt;0,E88&gt;0),SUM(H88:J88),"0")</f>
        <v>0</v>
      </c>
      <c r="G88" s="57">
        <f>SUM(H88:J88)</f>
        <v>0</v>
      </c>
      <c r="H88" s="149">
        <f>MAX(K88:O88)</f>
        <v>0</v>
      </c>
      <c r="I88" s="149">
        <f>LARGE((K88:O88),2)</f>
        <v>0</v>
      </c>
      <c r="J88" s="149">
        <f>LARGE((K88:O88),3)</f>
        <v>0</v>
      </c>
      <c r="K88" s="126">
        <v>0</v>
      </c>
      <c r="L88" s="156">
        <v>0</v>
      </c>
      <c r="M88" s="127">
        <v>0</v>
      </c>
      <c r="N88" s="127">
        <v>0</v>
      </c>
      <c r="O88" s="127">
        <v>0</v>
      </c>
      <c r="P88" s="128">
        <f>SUM(K88:O88)</f>
        <v>0</v>
      </c>
      <c r="X88" s="133"/>
    </row>
    <row r="89" spans="1:24" ht="15.75">
      <c r="A89" s="98">
        <v>80</v>
      </c>
      <c r="B89" s="148" t="s">
        <v>109</v>
      </c>
      <c r="C89" s="148"/>
      <c r="D89" s="148" t="s">
        <v>539</v>
      </c>
      <c r="E89" s="147"/>
      <c r="F89" s="51" t="str">
        <f>IF(AND(L89&gt;0,E89&gt;0),SUM(H89:J89),"0")</f>
        <v>0</v>
      </c>
      <c r="G89" s="57">
        <f>SUM(H89:J89)</f>
        <v>0</v>
      </c>
      <c r="H89" s="149">
        <f>MAX(K89:O89)</f>
        <v>0</v>
      </c>
      <c r="I89" s="149">
        <f>LARGE((K89:O89),2)</f>
        <v>0</v>
      </c>
      <c r="J89" s="149">
        <f>LARGE((K89:O89),3)</f>
        <v>0</v>
      </c>
      <c r="K89" s="126">
        <v>0</v>
      </c>
      <c r="L89" s="156">
        <v>0</v>
      </c>
      <c r="M89" s="127">
        <v>0</v>
      </c>
      <c r="N89" s="127">
        <v>0</v>
      </c>
      <c r="O89" s="127">
        <v>0</v>
      </c>
      <c r="P89" s="128">
        <f>SUM(K89:O89)</f>
        <v>0</v>
      </c>
      <c r="X89" s="133"/>
    </row>
    <row r="90" spans="1:24" ht="15.75">
      <c r="A90" s="98">
        <v>81</v>
      </c>
      <c r="B90" s="148" t="s">
        <v>540</v>
      </c>
      <c r="C90" s="148"/>
      <c r="D90" s="148" t="s">
        <v>541</v>
      </c>
      <c r="E90" s="147"/>
      <c r="F90" s="51" t="str">
        <f>IF(AND(L90&gt;0,E90&gt;0),SUM(H90:J90),"0")</f>
        <v>0</v>
      </c>
      <c r="G90" s="57">
        <f>SUM(H90:J90)</f>
        <v>0</v>
      </c>
      <c r="H90" s="149">
        <f>MAX(K90:O90)</f>
        <v>0</v>
      </c>
      <c r="I90" s="149">
        <f>LARGE((K90:O90),2)</f>
        <v>0</v>
      </c>
      <c r="J90" s="149">
        <f>LARGE((K90:O90),3)</f>
        <v>0</v>
      </c>
      <c r="K90" s="126">
        <v>0</v>
      </c>
      <c r="L90" s="156">
        <v>0</v>
      </c>
      <c r="M90" s="127">
        <v>0</v>
      </c>
      <c r="N90" s="127">
        <v>0</v>
      </c>
      <c r="O90" s="127">
        <v>0</v>
      </c>
      <c r="P90" s="128">
        <f>SUM(K90:O90)</f>
        <v>0</v>
      </c>
      <c r="X90" s="133"/>
    </row>
    <row r="91" spans="1:24" ht="15.75">
      <c r="A91" s="98">
        <v>82</v>
      </c>
      <c r="B91" s="148" t="s">
        <v>542</v>
      </c>
      <c r="C91" s="148"/>
      <c r="D91" s="148" t="s">
        <v>543</v>
      </c>
      <c r="E91" s="147"/>
      <c r="F91" s="51" t="str">
        <f>IF(AND(L91&gt;0,E91&gt;0),SUM(H91:J91),"0")</f>
        <v>0</v>
      </c>
      <c r="G91" s="57">
        <f>SUM(H91:J91)</f>
        <v>0</v>
      </c>
      <c r="H91" s="149">
        <f>MAX(K91:O91)</f>
        <v>0</v>
      </c>
      <c r="I91" s="149">
        <f>LARGE((K91:O91),2)</f>
        <v>0</v>
      </c>
      <c r="J91" s="149">
        <f>LARGE((K91:O91),3)</f>
        <v>0</v>
      </c>
      <c r="K91" s="126">
        <v>0</v>
      </c>
      <c r="L91" s="156">
        <v>0</v>
      </c>
      <c r="M91" s="127">
        <v>0</v>
      </c>
      <c r="N91" s="127">
        <v>0</v>
      </c>
      <c r="O91" s="127">
        <v>0</v>
      </c>
      <c r="P91" s="128">
        <f>SUM(K91:O91)</f>
        <v>0</v>
      </c>
      <c r="X91" s="133"/>
    </row>
    <row r="92" spans="1:16" ht="15.75">
      <c r="A92" s="98">
        <v>83</v>
      </c>
      <c r="B92" s="148" t="s">
        <v>544</v>
      </c>
      <c r="C92" s="148"/>
      <c r="D92" s="148" t="s">
        <v>545</v>
      </c>
      <c r="E92" s="147"/>
      <c r="F92" s="51" t="str">
        <f>IF(AND(L92&gt;0,E92&gt;0),SUM(H92:J92),"0")</f>
        <v>0</v>
      </c>
      <c r="G92" s="57">
        <f>SUM(H92:J92)</f>
        <v>0</v>
      </c>
      <c r="H92" s="149">
        <f>MAX(K92:O92)</f>
        <v>0</v>
      </c>
      <c r="I92" s="149">
        <f>LARGE((K92:O92),2)</f>
        <v>0</v>
      </c>
      <c r="J92" s="149">
        <f>LARGE((K92:O92),3)</f>
        <v>0</v>
      </c>
      <c r="K92" s="126">
        <v>0</v>
      </c>
      <c r="L92" s="156">
        <v>0</v>
      </c>
      <c r="M92" s="127">
        <v>0</v>
      </c>
      <c r="N92" s="127">
        <v>0</v>
      </c>
      <c r="O92" s="127">
        <v>0</v>
      </c>
      <c r="P92" s="128">
        <f>SUM(K92:O92)</f>
        <v>0</v>
      </c>
    </row>
    <row r="93" spans="1:16" ht="15.75">
      <c r="A93" s="98">
        <v>84</v>
      </c>
      <c r="B93" s="148" t="s">
        <v>546</v>
      </c>
      <c r="C93" s="148"/>
      <c r="D93" s="148" t="s">
        <v>547</v>
      </c>
      <c r="E93" s="147"/>
      <c r="F93" s="51" t="str">
        <f>IF(AND(L93&gt;0,E93&gt;0),SUM(H93:J93),"0")</f>
        <v>0</v>
      </c>
      <c r="G93" s="57">
        <f>SUM(H93:J93)</f>
        <v>0</v>
      </c>
      <c r="H93" s="149">
        <f>MAX(K93:O93)</f>
        <v>0</v>
      </c>
      <c r="I93" s="149">
        <f>LARGE((K93:O93),2)</f>
        <v>0</v>
      </c>
      <c r="J93" s="149">
        <f>LARGE((K93:O93),3)</f>
        <v>0</v>
      </c>
      <c r="K93" s="126">
        <v>0</v>
      </c>
      <c r="L93" s="156">
        <v>0</v>
      </c>
      <c r="M93" s="127">
        <v>0</v>
      </c>
      <c r="N93" s="127">
        <v>0</v>
      </c>
      <c r="O93" s="127">
        <v>0</v>
      </c>
      <c r="P93" s="128">
        <f>SUM(K93:O93)</f>
        <v>0</v>
      </c>
    </row>
    <row r="94" spans="1:24" ht="15.75">
      <c r="A94" s="98">
        <v>85</v>
      </c>
      <c r="B94" s="148" t="s">
        <v>548</v>
      </c>
      <c r="C94" s="148"/>
      <c r="D94" s="148" t="s">
        <v>549</v>
      </c>
      <c r="E94" s="147"/>
      <c r="F94" s="51" t="str">
        <f>IF(AND(L94&gt;0,E94&gt;0),SUM(H94:J94),"0")</f>
        <v>0</v>
      </c>
      <c r="G94" s="57">
        <f>SUM(H94:J94)</f>
        <v>0</v>
      </c>
      <c r="H94" s="149">
        <f>MAX(K94:O94)</f>
        <v>0</v>
      </c>
      <c r="I94" s="149">
        <f>LARGE((K94:O94),2)</f>
        <v>0</v>
      </c>
      <c r="J94" s="149">
        <f>LARGE((K94:O94),3)</f>
        <v>0</v>
      </c>
      <c r="K94" s="126">
        <v>0</v>
      </c>
      <c r="L94" s="156">
        <v>0</v>
      </c>
      <c r="M94" s="127">
        <v>0</v>
      </c>
      <c r="N94" s="127">
        <v>0</v>
      </c>
      <c r="O94" s="127">
        <v>0</v>
      </c>
      <c r="P94" s="128">
        <f>SUM(K94:O94)</f>
        <v>0</v>
      </c>
      <c r="X94" s="133"/>
    </row>
    <row r="95" spans="1:256" ht="15.75">
      <c r="A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8:27" ht="15.75">
      <c r="R96" s="3"/>
      <c r="S96" s="3"/>
      <c r="T96" s="3"/>
      <c r="U96" s="3"/>
      <c r="V96" s="3"/>
      <c r="W96" s="3"/>
      <c r="X96" s="3"/>
      <c r="Y96" s="3"/>
      <c r="Z96" s="3"/>
      <c r="AA96" s="3"/>
    </row>
  </sheetData>
  <sheetProtection/>
  <mergeCells count="5">
    <mergeCell ref="A2:B5"/>
    <mergeCell ref="D2:K5"/>
    <mergeCell ref="M2:P5"/>
    <mergeCell ref="F7:G7"/>
    <mergeCell ref="K7:N7"/>
  </mergeCells>
  <printOptions horizontalCentered="1" verticalCentered="1"/>
  <pageMargins left="0.19652777777777777" right="0.19652777777777777" top="0.19652777777777777" bottom="0.27569444444444446" header="0.5118055555555556" footer="0.5118055555555556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Hélène et Michel</cp:lastModifiedBy>
  <dcterms:created xsi:type="dcterms:W3CDTF">2009-09-22T19:09:52Z</dcterms:created>
  <dcterms:modified xsi:type="dcterms:W3CDTF">2009-09-22T19:42:53Z</dcterms:modified>
  <cp:category/>
  <cp:version/>
  <cp:contentType/>
  <cp:contentStatus/>
</cp:coreProperties>
</file>